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0" yWindow="375" windowWidth="11715" windowHeight="6000" tabRatio="785"/>
  </bookViews>
  <sheets>
    <sheet name="男子クラシカル" sheetId="1" r:id="rId1"/>
    <sheet name="女子クラシカル" sheetId="8" r:id="rId2"/>
    <sheet name="男子フリー" sheetId="9" r:id="rId3"/>
    <sheet name="女子フリー" sheetId="10" r:id="rId4"/>
    <sheet name="男子ジャンプ" sheetId="11" r:id="rId5"/>
    <sheet name="女子ジャンプ" sheetId="13" r:id="rId6"/>
    <sheet name="コンバインド" sheetId="12" r:id="rId7"/>
    <sheet name="地区コード" sheetId="7" r:id="rId8"/>
  </sheets>
  <definedNames>
    <definedName name="_xlnm.Print_Area" localSheetId="6">コンバインド!$D$1:$J$51</definedName>
    <definedName name="_xlnm.Print_Area" localSheetId="1">女子クラシカル!$D$1:$J$51</definedName>
    <definedName name="_xlnm.Print_Area" localSheetId="5">女子ジャンプ!$D$1:$J$51</definedName>
    <definedName name="_xlnm.Print_Area" localSheetId="3">女子フリー!$D$1:$J$51</definedName>
    <definedName name="_xlnm.Print_Area" localSheetId="0">男子クラシカル!$D$1:$J$51</definedName>
    <definedName name="_xlnm.Print_Area" localSheetId="4">男子ジャンプ!$D$1:$J$51</definedName>
    <definedName name="_xlnm.Print_Area" localSheetId="2">男子フリー!$D$1:$J$51</definedName>
  </definedNames>
  <calcPr calcId="145621"/>
</workbook>
</file>

<file path=xl/calcChain.xml><?xml version="1.0" encoding="utf-8"?>
<calcChain xmlns="http://schemas.openxmlformats.org/spreadsheetml/2006/main">
  <c r="B48" i="13" l="1"/>
  <c r="A48" i="13"/>
  <c r="C47" i="13"/>
  <c r="B47" i="13"/>
  <c r="A47" i="13"/>
  <c r="C46" i="13"/>
  <c r="B46" i="13"/>
  <c r="A46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C45" i="13"/>
  <c r="B45" i="13"/>
  <c r="A45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C44" i="13"/>
  <c r="B44" i="13"/>
  <c r="A44" i="13"/>
  <c r="BM43" i="13"/>
  <c r="BL43" i="13"/>
  <c r="BK43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C43" i="13"/>
  <c r="B43" i="13"/>
  <c r="A43" i="13"/>
  <c r="BM42" i="13"/>
  <c r="BL42" i="13"/>
  <c r="BK42" i="13"/>
  <c r="BJ42" i="13"/>
  <c r="BI42" i="13"/>
  <c r="BH42" i="13"/>
  <c r="BG42" i="13"/>
  <c r="BF42" i="13"/>
  <c r="BE42" i="13"/>
  <c r="BD42" i="13"/>
  <c r="BC42" i="13"/>
  <c r="BB42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C42" i="13"/>
  <c r="B42" i="13"/>
  <c r="A42" i="13"/>
  <c r="C41" i="13"/>
  <c r="B41" i="13"/>
  <c r="A41" i="13"/>
  <c r="C40" i="13"/>
  <c r="B40" i="13"/>
  <c r="A40" i="13"/>
  <c r="C39" i="13"/>
  <c r="B39" i="13"/>
  <c r="A39" i="13"/>
  <c r="C38" i="13"/>
  <c r="B38" i="13"/>
  <c r="A38" i="13"/>
  <c r="C37" i="13"/>
  <c r="B37" i="13"/>
  <c r="A37" i="13"/>
  <c r="C36" i="13"/>
  <c r="B36" i="13"/>
  <c r="A36" i="13"/>
  <c r="C35" i="13"/>
  <c r="B35" i="13"/>
  <c r="A35" i="13"/>
  <c r="C34" i="13"/>
  <c r="B34" i="13"/>
  <c r="A34" i="13"/>
  <c r="C33" i="13"/>
  <c r="B33" i="13"/>
  <c r="A33" i="13"/>
  <c r="C32" i="13"/>
  <c r="B32" i="13"/>
  <c r="A32" i="13"/>
  <c r="C31" i="13"/>
  <c r="B31" i="13"/>
  <c r="A31" i="13"/>
  <c r="C30" i="13"/>
  <c r="B30" i="13"/>
  <c r="A30" i="13"/>
  <c r="C29" i="13"/>
  <c r="B29" i="13"/>
  <c r="A29" i="13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A22" i="13" s="1"/>
  <c r="B22" i="13"/>
  <c r="C21" i="13"/>
  <c r="B21" i="13"/>
  <c r="A21" i="13"/>
  <c r="C20" i="13"/>
  <c r="A20" i="13" s="1"/>
  <c r="B20" i="13"/>
  <c r="C19" i="13"/>
  <c r="B19" i="13"/>
  <c r="A19" i="13"/>
  <c r="C18" i="13"/>
  <c r="A18" i="13" s="1"/>
  <c r="B18" i="13"/>
  <c r="C17" i="13"/>
  <c r="A17" i="13"/>
  <c r="C47" i="8" l="1"/>
  <c r="C47" i="9"/>
  <c r="C47" i="10"/>
  <c r="C47" i="11"/>
  <c r="C47" i="12"/>
  <c r="C47" i="1"/>
  <c r="C46" i="8"/>
  <c r="C46" i="9"/>
  <c r="C46" i="10"/>
  <c r="C46" i="11"/>
  <c r="C46" i="12"/>
  <c r="C46" i="1"/>
  <c r="C17" i="12"/>
  <c r="A17" i="12"/>
  <c r="C18" i="12"/>
  <c r="A18" i="12"/>
  <c r="C19" i="12"/>
  <c r="A19" i="12"/>
  <c r="C20" i="12"/>
  <c r="A20" i="12"/>
  <c r="B18" i="12"/>
  <c r="B19" i="12"/>
  <c r="B20" i="12"/>
  <c r="C21" i="12"/>
  <c r="A21" i="12"/>
  <c r="B21" i="12"/>
  <c r="C22" i="12"/>
  <c r="A22" i="12"/>
  <c r="B22" i="12"/>
  <c r="C23" i="12"/>
  <c r="A23" i="12"/>
  <c r="B23" i="12"/>
  <c r="C24" i="12"/>
  <c r="A24" i="12"/>
  <c r="B24" i="12"/>
  <c r="C25" i="12"/>
  <c r="A25" i="12"/>
  <c r="B25" i="12"/>
  <c r="C26" i="12"/>
  <c r="A26" i="12"/>
  <c r="B26" i="12"/>
  <c r="C27" i="12"/>
  <c r="A27" i="12"/>
  <c r="B27" i="12"/>
  <c r="C28" i="12"/>
  <c r="A28" i="12"/>
  <c r="B28" i="12"/>
  <c r="C29" i="12"/>
  <c r="A29" i="12"/>
  <c r="B29" i="12"/>
  <c r="C30" i="12"/>
  <c r="A30" i="12"/>
  <c r="B30" i="12"/>
  <c r="C31" i="12"/>
  <c r="A31" i="12"/>
  <c r="B31" i="12"/>
  <c r="C32" i="12"/>
  <c r="A32" i="12"/>
  <c r="B32" i="12"/>
  <c r="C33" i="12"/>
  <c r="A33" i="12"/>
  <c r="B33" i="12"/>
  <c r="C34" i="12"/>
  <c r="A34" i="12"/>
  <c r="B34" i="12"/>
  <c r="C35" i="12"/>
  <c r="A35" i="12"/>
  <c r="B35" i="12"/>
  <c r="C36" i="12"/>
  <c r="A36" i="12"/>
  <c r="B36" i="12"/>
  <c r="C37" i="12"/>
  <c r="A37" i="12"/>
  <c r="B37" i="12"/>
  <c r="C38" i="12"/>
  <c r="A38" i="12"/>
  <c r="B38" i="12"/>
  <c r="C39" i="12"/>
  <c r="A39" i="12"/>
  <c r="B39" i="12"/>
  <c r="C40" i="12"/>
  <c r="A40" i="12"/>
  <c r="B40" i="12"/>
  <c r="C41" i="12"/>
  <c r="A41" i="12"/>
  <c r="B41" i="12"/>
  <c r="B42" i="12"/>
  <c r="B43" i="12"/>
  <c r="B44" i="12"/>
  <c r="B45" i="12"/>
  <c r="B46" i="12"/>
  <c r="B47" i="12"/>
  <c r="C42" i="12"/>
  <c r="A42" i="12"/>
  <c r="C43" i="12"/>
  <c r="A43" i="12"/>
  <c r="C44" i="12"/>
  <c r="A44" i="12"/>
  <c r="C45" i="12"/>
  <c r="A45" i="12"/>
  <c r="A46" i="12"/>
  <c r="A47" i="12"/>
  <c r="C17" i="11"/>
  <c r="A17" i="11"/>
  <c r="C18" i="11"/>
  <c r="A18" i="11"/>
  <c r="C19" i="11"/>
  <c r="A19" i="11"/>
  <c r="C20" i="11"/>
  <c r="A20" i="11"/>
  <c r="B18" i="11"/>
  <c r="B19" i="11"/>
  <c r="B20" i="11"/>
  <c r="C21" i="11"/>
  <c r="A21" i="11"/>
  <c r="B21" i="11"/>
  <c r="C22" i="11"/>
  <c r="A22" i="11"/>
  <c r="B22" i="11"/>
  <c r="C23" i="11"/>
  <c r="A23" i="11"/>
  <c r="B23" i="11"/>
  <c r="C24" i="11"/>
  <c r="A24" i="11"/>
  <c r="B24" i="11"/>
  <c r="C25" i="11"/>
  <c r="A25" i="11"/>
  <c r="B25" i="11"/>
  <c r="C26" i="11"/>
  <c r="A26" i="11"/>
  <c r="B26" i="11"/>
  <c r="C27" i="11"/>
  <c r="A27" i="11"/>
  <c r="B27" i="11"/>
  <c r="C28" i="11"/>
  <c r="A28" i="11"/>
  <c r="B28" i="11"/>
  <c r="C29" i="11"/>
  <c r="A29" i="11"/>
  <c r="B29" i="11"/>
  <c r="C30" i="11"/>
  <c r="A30" i="11"/>
  <c r="B30" i="11"/>
  <c r="C31" i="11"/>
  <c r="A31" i="11"/>
  <c r="B31" i="11"/>
  <c r="C32" i="11"/>
  <c r="A32" i="11"/>
  <c r="B32" i="11"/>
  <c r="C33" i="11"/>
  <c r="A33" i="11"/>
  <c r="B33" i="11"/>
  <c r="C34" i="11"/>
  <c r="A34" i="11"/>
  <c r="B34" i="11"/>
  <c r="C35" i="11"/>
  <c r="A35" i="11"/>
  <c r="B35" i="11"/>
  <c r="C36" i="11"/>
  <c r="A36" i="11"/>
  <c r="B36" i="11"/>
  <c r="C37" i="11"/>
  <c r="A37" i="11"/>
  <c r="B37" i="11"/>
  <c r="C38" i="11"/>
  <c r="A38" i="11"/>
  <c r="B38" i="11"/>
  <c r="C39" i="11"/>
  <c r="A39" i="11"/>
  <c r="B39" i="11"/>
  <c r="C40" i="11"/>
  <c r="A40" i="11"/>
  <c r="B40" i="11"/>
  <c r="C41" i="11"/>
  <c r="A41" i="11"/>
  <c r="B41" i="11"/>
  <c r="B42" i="11"/>
  <c r="B43" i="11"/>
  <c r="B44" i="11"/>
  <c r="B45" i="11"/>
  <c r="B46" i="11"/>
  <c r="B47" i="11"/>
  <c r="C42" i="11"/>
  <c r="A42" i="11"/>
  <c r="C43" i="11"/>
  <c r="A43" i="11"/>
  <c r="C44" i="11"/>
  <c r="A44" i="11"/>
  <c r="C45" i="11"/>
  <c r="A45" i="11"/>
  <c r="A46" i="11"/>
  <c r="A47" i="11"/>
  <c r="C17" i="10"/>
  <c r="A17" i="10"/>
  <c r="C18" i="10"/>
  <c r="A18" i="10"/>
  <c r="C19" i="10"/>
  <c r="A19" i="10"/>
  <c r="C20" i="10"/>
  <c r="A20" i="10"/>
  <c r="B18" i="10"/>
  <c r="B19" i="10"/>
  <c r="B20" i="10"/>
  <c r="C21" i="10"/>
  <c r="A21" i="10"/>
  <c r="B21" i="10"/>
  <c r="C22" i="10"/>
  <c r="A22" i="10"/>
  <c r="B22" i="10"/>
  <c r="C23" i="10"/>
  <c r="A23" i="10"/>
  <c r="B23" i="10"/>
  <c r="C24" i="10"/>
  <c r="A24" i="10"/>
  <c r="B24" i="10"/>
  <c r="C25" i="10"/>
  <c r="A25" i="10"/>
  <c r="B25" i="10"/>
  <c r="C26" i="10"/>
  <c r="A26" i="10"/>
  <c r="B26" i="10"/>
  <c r="C27" i="10"/>
  <c r="A27" i="10"/>
  <c r="B27" i="10"/>
  <c r="C28" i="10"/>
  <c r="A28" i="10"/>
  <c r="B28" i="10"/>
  <c r="C29" i="10"/>
  <c r="A29" i="10"/>
  <c r="B29" i="10"/>
  <c r="C30" i="10"/>
  <c r="A30" i="10"/>
  <c r="B30" i="10"/>
  <c r="C31" i="10"/>
  <c r="A31" i="10"/>
  <c r="B31" i="10"/>
  <c r="C32" i="10"/>
  <c r="A32" i="10"/>
  <c r="B32" i="10"/>
  <c r="C33" i="10"/>
  <c r="A33" i="10"/>
  <c r="B33" i="10"/>
  <c r="C34" i="10"/>
  <c r="A34" i="10"/>
  <c r="B34" i="10"/>
  <c r="C35" i="10"/>
  <c r="A35" i="10"/>
  <c r="B35" i="10"/>
  <c r="C36" i="10"/>
  <c r="A36" i="10"/>
  <c r="B36" i="10"/>
  <c r="C37" i="10"/>
  <c r="A37" i="10"/>
  <c r="B37" i="10"/>
  <c r="C38" i="10"/>
  <c r="A38" i="10"/>
  <c r="B38" i="10"/>
  <c r="C39" i="10"/>
  <c r="A39" i="10"/>
  <c r="B39" i="10"/>
  <c r="C40" i="10"/>
  <c r="A40" i="10"/>
  <c r="B40" i="10"/>
  <c r="C41" i="10"/>
  <c r="A41" i="10"/>
  <c r="B41" i="10"/>
  <c r="B42" i="10"/>
  <c r="B43" i="10"/>
  <c r="B44" i="10"/>
  <c r="B45" i="10"/>
  <c r="B46" i="10"/>
  <c r="B47" i="10"/>
  <c r="C42" i="10"/>
  <c r="A42" i="10"/>
  <c r="C43" i="10"/>
  <c r="A43" i="10"/>
  <c r="C44" i="10"/>
  <c r="A44" i="10"/>
  <c r="C45" i="10"/>
  <c r="A45" i="10"/>
  <c r="A46" i="10"/>
  <c r="A47" i="10"/>
  <c r="C17" i="9"/>
  <c r="A17" i="9"/>
  <c r="C18" i="9"/>
  <c r="A18" i="9"/>
  <c r="C19" i="9"/>
  <c r="A19" i="9"/>
  <c r="C20" i="9"/>
  <c r="A20" i="9"/>
  <c r="B18" i="9"/>
  <c r="B19" i="9"/>
  <c r="B20" i="9"/>
  <c r="C21" i="9"/>
  <c r="A21" i="9"/>
  <c r="B21" i="9"/>
  <c r="C22" i="9"/>
  <c r="A22" i="9"/>
  <c r="B22" i="9"/>
  <c r="C23" i="9"/>
  <c r="A23" i="9"/>
  <c r="B23" i="9"/>
  <c r="C24" i="9"/>
  <c r="A24" i="9"/>
  <c r="B24" i="9"/>
  <c r="C25" i="9"/>
  <c r="A25" i="9"/>
  <c r="B25" i="9"/>
  <c r="C26" i="9"/>
  <c r="A26" i="9"/>
  <c r="B26" i="9"/>
  <c r="C27" i="9"/>
  <c r="A27" i="9"/>
  <c r="B27" i="9"/>
  <c r="C28" i="9"/>
  <c r="A28" i="9"/>
  <c r="B28" i="9"/>
  <c r="C29" i="9"/>
  <c r="A29" i="9"/>
  <c r="B29" i="9"/>
  <c r="C30" i="9"/>
  <c r="A30" i="9"/>
  <c r="B30" i="9"/>
  <c r="C31" i="9"/>
  <c r="A31" i="9"/>
  <c r="B31" i="9"/>
  <c r="C32" i="9"/>
  <c r="A32" i="9"/>
  <c r="B32" i="9"/>
  <c r="C33" i="9"/>
  <c r="A33" i="9"/>
  <c r="B33" i="9"/>
  <c r="C34" i="9"/>
  <c r="A34" i="9"/>
  <c r="B34" i="9"/>
  <c r="C35" i="9"/>
  <c r="A35" i="9"/>
  <c r="B35" i="9"/>
  <c r="C36" i="9"/>
  <c r="A36" i="9"/>
  <c r="B36" i="9"/>
  <c r="C37" i="9"/>
  <c r="A37" i="9"/>
  <c r="B37" i="9"/>
  <c r="C38" i="9"/>
  <c r="A38" i="9"/>
  <c r="B38" i="9"/>
  <c r="C39" i="9"/>
  <c r="A39" i="9"/>
  <c r="B39" i="9"/>
  <c r="C40" i="9"/>
  <c r="A40" i="9"/>
  <c r="B40" i="9"/>
  <c r="C41" i="9"/>
  <c r="A41" i="9"/>
  <c r="B41" i="9"/>
  <c r="B42" i="9"/>
  <c r="B43" i="9"/>
  <c r="B44" i="9"/>
  <c r="B45" i="9"/>
  <c r="B46" i="9"/>
  <c r="B47" i="9"/>
  <c r="C42" i="9"/>
  <c r="A42" i="9"/>
  <c r="C43" i="9"/>
  <c r="A43" i="9"/>
  <c r="C44" i="9"/>
  <c r="A44" i="9"/>
  <c r="C45" i="9"/>
  <c r="A45" i="9"/>
  <c r="A46" i="9"/>
  <c r="A47" i="9"/>
  <c r="C17" i="8"/>
  <c r="A17" i="8"/>
  <c r="C18" i="8"/>
  <c r="A18" i="8"/>
  <c r="C19" i="8"/>
  <c r="A19" i="8"/>
  <c r="C20" i="8"/>
  <c r="A20" i="8"/>
  <c r="B18" i="8"/>
  <c r="B19" i="8"/>
  <c r="B20" i="8"/>
  <c r="C21" i="8"/>
  <c r="A21" i="8"/>
  <c r="B21" i="8"/>
  <c r="C22" i="8"/>
  <c r="A22" i="8"/>
  <c r="B22" i="8"/>
  <c r="C23" i="8"/>
  <c r="A23" i="8"/>
  <c r="B23" i="8"/>
  <c r="C24" i="8"/>
  <c r="A24" i="8"/>
  <c r="B24" i="8"/>
  <c r="C25" i="8"/>
  <c r="A25" i="8"/>
  <c r="B25" i="8"/>
  <c r="C26" i="8"/>
  <c r="A26" i="8"/>
  <c r="B26" i="8"/>
  <c r="C27" i="8"/>
  <c r="A27" i="8"/>
  <c r="B27" i="8"/>
  <c r="C28" i="8"/>
  <c r="A28" i="8"/>
  <c r="B28" i="8"/>
  <c r="C29" i="8"/>
  <c r="A29" i="8"/>
  <c r="B29" i="8"/>
  <c r="C30" i="8"/>
  <c r="A30" i="8"/>
  <c r="B30" i="8"/>
  <c r="C31" i="8"/>
  <c r="A31" i="8"/>
  <c r="B31" i="8"/>
  <c r="C32" i="8"/>
  <c r="A32" i="8"/>
  <c r="B32" i="8"/>
  <c r="C33" i="8"/>
  <c r="A33" i="8"/>
  <c r="B33" i="8"/>
  <c r="C34" i="8"/>
  <c r="A34" i="8"/>
  <c r="B34" i="8"/>
  <c r="C35" i="8"/>
  <c r="A35" i="8"/>
  <c r="B35" i="8"/>
  <c r="C36" i="8"/>
  <c r="A36" i="8"/>
  <c r="B36" i="8"/>
  <c r="C37" i="8"/>
  <c r="A37" i="8"/>
  <c r="B37" i="8"/>
  <c r="C38" i="8"/>
  <c r="A38" i="8"/>
  <c r="B38" i="8"/>
  <c r="C39" i="8"/>
  <c r="A39" i="8"/>
  <c r="B39" i="8"/>
  <c r="C40" i="8"/>
  <c r="A40" i="8"/>
  <c r="B40" i="8"/>
  <c r="C41" i="8"/>
  <c r="A41" i="8"/>
  <c r="B41" i="8"/>
  <c r="B42" i="8"/>
  <c r="B43" i="8"/>
  <c r="B44" i="8"/>
  <c r="B45" i="8"/>
  <c r="B46" i="8"/>
  <c r="B47" i="8"/>
  <c r="C42" i="8"/>
  <c r="A42" i="8"/>
  <c r="C43" i="8"/>
  <c r="A43" i="8"/>
  <c r="C44" i="8"/>
  <c r="A44" i="8"/>
  <c r="C45" i="8"/>
  <c r="A45" i="8"/>
  <c r="A46" i="8"/>
  <c r="A47" i="8"/>
  <c r="C17" i="1"/>
  <c r="A17" i="1"/>
  <c r="C18" i="1"/>
  <c r="B18" i="1"/>
  <c r="A18" i="1"/>
  <c r="C19" i="1"/>
  <c r="A19" i="1"/>
  <c r="C20" i="1"/>
  <c r="A20" i="1"/>
  <c r="B19" i="1"/>
  <c r="B20" i="1"/>
  <c r="C21" i="1"/>
  <c r="A21" i="1"/>
  <c r="B21" i="1"/>
  <c r="C22" i="1"/>
  <c r="A22" i="1"/>
  <c r="B22" i="1"/>
  <c r="C23" i="1"/>
  <c r="A23" i="1"/>
  <c r="B23" i="1"/>
  <c r="C24" i="1"/>
  <c r="A24" i="1"/>
  <c r="B24" i="1"/>
  <c r="C25" i="1"/>
  <c r="A25" i="1"/>
  <c r="B25" i="1"/>
  <c r="C26" i="1"/>
  <c r="A26" i="1"/>
  <c r="B26" i="1"/>
  <c r="C27" i="1"/>
  <c r="A27" i="1"/>
  <c r="B27" i="1"/>
  <c r="C28" i="1"/>
  <c r="A28" i="1"/>
  <c r="B28" i="1"/>
  <c r="C29" i="1"/>
  <c r="A29" i="1"/>
  <c r="B29" i="1"/>
  <c r="C30" i="1"/>
  <c r="A30" i="1"/>
  <c r="B30" i="1"/>
  <c r="C31" i="1"/>
  <c r="A31" i="1"/>
  <c r="B31" i="1"/>
  <c r="C32" i="1"/>
  <c r="A32" i="1"/>
  <c r="B32" i="1"/>
  <c r="C33" i="1"/>
  <c r="A33" i="1"/>
  <c r="B33" i="1"/>
  <c r="C34" i="1"/>
  <c r="A34" i="1"/>
  <c r="B34" i="1"/>
  <c r="C35" i="1"/>
  <c r="A35" i="1"/>
  <c r="B35" i="1"/>
  <c r="C36" i="1"/>
  <c r="A36" i="1"/>
  <c r="B36" i="1"/>
  <c r="C37" i="1"/>
  <c r="A37" i="1"/>
  <c r="B37" i="1"/>
  <c r="C38" i="1"/>
  <c r="A38" i="1"/>
  <c r="B38" i="1"/>
  <c r="C39" i="1"/>
  <c r="A39" i="1"/>
  <c r="B39" i="1"/>
  <c r="C40" i="1"/>
  <c r="A40" i="1"/>
  <c r="B40" i="1"/>
  <c r="C41" i="1"/>
  <c r="A41" i="1"/>
  <c r="B41" i="1"/>
  <c r="B42" i="1"/>
  <c r="B43" i="1"/>
  <c r="B44" i="1"/>
  <c r="B45" i="1"/>
  <c r="B46" i="1"/>
  <c r="B47" i="1"/>
  <c r="C42" i="1"/>
  <c r="A42" i="1"/>
  <c r="C43" i="1"/>
  <c r="A43" i="1"/>
  <c r="C44" i="1"/>
  <c r="A44" i="1"/>
  <c r="C45" i="1"/>
  <c r="A45" i="1"/>
  <c r="A46" i="1"/>
  <c r="A47" i="1"/>
  <c r="B48" i="8"/>
  <c r="A48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B48" i="9"/>
  <c r="A48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B48" i="10"/>
  <c r="A48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P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B48" i="11"/>
  <c r="A48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B48" i="1"/>
  <c r="A48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A48" i="12"/>
  <c r="B48" i="12"/>
  <c r="BM45" i="12"/>
  <c r="BL45" i="12"/>
  <c r="BK45" i="12"/>
  <c r="BJ45" i="12"/>
  <c r="BI45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BM44" i="12"/>
  <c r="BL44" i="12"/>
  <c r="BK44" i="12"/>
  <c r="BJ44" i="12"/>
  <c r="BI44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BM43" i="12"/>
  <c r="BL43" i="12"/>
  <c r="BK43" i="12"/>
  <c r="BJ43" i="12"/>
  <c r="BI43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BM42" i="12"/>
  <c r="BL42" i="12"/>
  <c r="BK42" i="12"/>
  <c r="BJ42" i="12"/>
  <c r="BI42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O45" i="12"/>
  <c r="O44" i="12"/>
  <c r="O43" i="12"/>
  <c r="O42" i="12"/>
</calcChain>
</file>

<file path=xl/sharedStrings.xml><?xml version="1.0" encoding="utf-8"?>
<sst xmlns="http://schemas.openxmlformats.org/spreadsheetml/2006/main" count="638" uniqueCount="64">
  <si>
    <t>選手名</t>
    <rPh sb="0" eb="3">
      <t>センシュメイ</t>
    </rPh>
    <phoneticPr fontId="1"/>
  </si>
  <si>
    <t>学年</t>
    <rPh sb="0" eb="2">
      <t>ガクネン</t>
    </rPh>
    <phoneticPr fontId="1"/>
  </si>
  <si>
    <t>札幌</t>
    <rPh sb="0" eb="2">
      <t>サッポロ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</si>
  <si>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</si>
  <si>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</si>
  <si>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留萌</t>
    <rPh sb="0" eb="2">
      <t>ルモイ</t>
    </rPh>
    <phoneticPr fontId="3"/>
  </si>
  <si>
    <t>旭川</t>
    <rPh sb="0" eb="2">
      <t>アサヒカワ</t>
    </rPh>
    <phoneticPr fontId="3"/>
  </si>
  <si>
    <t>上川中央</t>
    <rPh sb="0" eb="2">
      <t>カミカワ</t>
    </rPh>
    <rPh sb="2" eb="4">
      <t>チュウオウ</t>
    </rPh>
    <phoneticPr fontId="3"/>
  </si>
  <si>
    <t>富良野</t>
    <rPh sb="0" eb="3">
      <t>フラノ</t>
    </rPh>
    <phoneticPr fontId="3"/>
  </si>
  <si>
    <t>名寄</t>
    <rPh sb="0" eb="2">
      <t>ナヨロ</t>
    </rPh>
    <phoneticPr fontId="3"/>
  </si>
  <si>
    <t>士別</t>
    <rPh sb="0" eb="2">
      <t>シベツ</t>
    </rPh>
    <phoneticPr fontId="3"/>
  </si>
  <si>
    <t>南空知</t>
    <rPh sb="0" eb="1">
      <t>ミナミ</t>
    </rPh>
    <rPh sb="1" eb="3">
      <t>ソラチ</t>
    </rPh>
    <phoneticPr fontId="3"/>
  </si>
  <si>
    <t>オホーツク</t>
    <phoneticPr fontId="3"/>
  </si>
  <si>
    <t>地区コード</t>
    <rPh sb="0" eb="2">
      <t>チク</t>
    </rPh>
    <phoneticPr fontId="1"/>
  </si>
  <si>
    <t>地区</t>
    <rPh sb="0" eb="2">
      <t>チク</t>
    </rPh>
    <phoneticPr fontId="1"/>
  </si>
  <si>
    <t>小樽</t>
    <rPh sb="0" eb="2">
      <t>オタル</t>
    </rPh>
    <phoneticPr fontId="1"/>
  </si>
  <si>
    <t>地区順位</t>
    <rPh sb="0" eb="2">
      <t>チク</t>
    </rPh>
    <rPh sb="2" eb="4">
      <t>ジュンイ</t>
    </rPh>
    <phoneticPr fontId="1"/>
  </si>
  <si>
    <t>人</t>
    <rPh sb="0" eb="1">
      <t>ニン</t>
    </rPh>
    <phoneticPr fontId="1"/>
  </si>
  <si>
    <t>Ａ</t>
    <phoneticPr fontId="1"/>
  </si>
  <si>
    <t>Ａ</t>
    <phoneticPr fontId="1"/>
  </si>
  <si>
    <t>Ｂ</t>
    <phoneticPr fontId="1"/>
  </si>
  <si>
    <t>Ｂ</t>
    <phoneticPr fontId="1"/>
  </si>
  <si>
    <t>Ｃ</t>
    <phoneticPr fontId="1"/>
  </si>
  <si>
    <t>Ｃ</t>
    <phoneticPr fontId="1"/>
  </si>
  <si>
    <t>Ｄ</t>
    <phoneticPr fontId="1"/>
  </si>
  <si>
    <t>Ｄ</t>
    <phoneticPr fontId="1"/>
  </si>
  <si>
    <t>予１</t>
    <rPh sb="0" eb="1">
      <t>ヨ</t>
    </rPh>
    <phoneticPr fontId="1"/>
  </si>
  <si>
    <t>特</t>
    <rPh sb="0" eb="1">
      <t>トク</t>
    </rPh>
    <phoneticPr fontId="1"/>
  </si>
  <si>
    <t>コンバインド</t>
    <phoneticPr fontId="1"/>
  </si>
  <si>
    <t>注５</t>
    <rPh sb="0" eb="1">
      <t>チュウ</t>
    </rPh>
    <phoneticPr fontId="1"/>
  </si>
  <si>
    <t>男子クラシカル</t>
    <rPh sb="0" eb="2">
      <t>ダンシ</t>
    </rPh>
    <phoneticPr fontId="1"/>
  </si>
  <si>
    <t>女子クラシカル</t>
    <rPh sb="0" eb="2">
      <t>ジョシ</t>
    </rPh>
    <phoneticPr fontId="1"/>
  </si>
  <si>
    <t>男子フリー</t>
    <rPh sb="0" eb="2">
      <t>ダンシ</t>
    </rPh>
    <phoneticPr fontId="1"/>
  </si>
  <si>
    <t>女子フリー</t>
    <rPh sb="0" eb="2">
      <t>ジョシ</t>
    </rPh>
    <phoneticPr fontId="1"/>
  </si>
  <si>
    <t>ジャンプ</t>
    <phoneticPr fontId="1"/>
  </si>
  <si>
    <t>特枠人数（0人は無記入）</t>
    <rPh sb="0" eb="1">
      <t>トク</t>
    </rPh>
    <rPh sb="1" eb="2">
      <t>ワク</t>
    </rPh>
    <rPh sb="2" eb="4">
      <t>ニンズウ</t>
    </rPh>
    <rPh sb="6" eb="7">
      <t>ニン</t>
    </rPh>
    <rPh sb="8" eb="9">
      <t>ム</t>
    </rPh>
    <rPh sb="9" eb="11">
      <t>キニュウ</t>
    </rPh>
    <phoneticPr fontId="1"/>
  </si>
  <si>
    <t>十勝</t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</si>
  <si>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</si>
  <si>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</si>
  <si>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注２　</t>
    <rPh sb="0" eb="1">
      <t>チュウ</t>
    </rPh>
    <phoneticPr fontId="1"/>
  </si>
  <si>
    <t>注１　</t>
    <rPh sb="0" eb="1">
      <t>チュウ</t>
    </rPh>
    <phoneticPr fontId="1"/>
  </si>
  <si>
    <t>学校名</t>
    <rPh sb="0" eb="2">
      <t>ガッコウ</t>
    </rPh>
    <rPh sb="2" eb="3">
      <t>メイ</t>
    </rPh>
    <phoneticPr fontId="1"/>
  </si>
  <si>
    <t>市町村名</t>
    <rPh sb="0" eb="3">
      <t>シチョウソン</t>
    </rPh>
    <rPh sb="3" eb="4">
      <t>メイ</t>
    </rPh>
    <phoneticPr fontId="1"/>
  </si>
  <si>
    <t>選手名フリガナ</t>
    <rPh sb="0" eb="3">
      <t>センシュメイ</t>
    </rPh>
    <phoneticPr fontId="1"/>
  </si>
  <si>
    <t>注６</t>
    <rPh sb="0" eb="1">
      <t>チュウ</t>
    </rPh>
    <phoneticPr fontId="1"/>
  </si>
  <si>
    <t>特枠生徒は，地区順位には記入しない</t>
    <phoneticPr fontId="1"/>
  </si>
  <si>
    <t>十日町東</t>
    <rPh sb="0" eb="3">
      <t>トウカマチ</t>
    </rPh>
    <rPh sb="3" eb="4">
      <t>ヒガシ</t>
    </rPh>
    <phoneticPr fontId="1"/>
  </si>
  <si>
    <t>田沢湖</t>
    <rPh sb="0" eb="3">
      <t>タザワコ</t>
    </rPh>
    <phoneticPr fontId="1"/>
  </si>
  <si>
    <t>種目ごとにシートが違い，黄色の部分のみに入力する</t>
    <rPh sb="0" eb="2">
      <t>シュモク</t>
    </rPh>
    <rPh sb="9" eb="10">
      <t>チガ</t>
    </rPh>
    <phoneticPr fontId="1"/>
  </si>
  <si>
    <t>出場生徒数(特枠を除く　0人は無記入）</t>
    <rPh sb="15" eb="16">
      <t>ム</t>
    </rPh>
    <rPh sb="16" eb="18">
      <t>キニュウ</t>
    </rPh>
    <phoneticPr fontId="1"/>
  </si>
  <si>
    <t>市町村名には「××町（市・村）」の『××』のみ記入　市・町・村は記入しない</t>
    <rPh sb="0" eb="3">
      <t>シチョウソン</t>
    </rPh>
    <rPh sb="3" eb="4">
      <t>メイ</t>
    </rPh>
    <rPh sb="9" eb="10">
      <t>マチ</t>
    </rPh>
    <rPh sb="11" eb="12">
      <t>シ</t>
    </rPh>
    <rPh sb="13" eb="14">
      <t>ムラ</t>
    </rPh>
    <rPh sb="26" eb="27">
      <t>シ</t>
    </rPh>
    <rPh sb="28" eb="29">
      <t>チョウ</t>
    </rPh>
    <rPh sb="30" eb="31">
      <t>ソン</t>
    </rPh>
    <rPh sb="32" eb="34">
      <t>キニュウ</t>
    </rPh>
    <phoneticPr fontId="1"/>
  </si>
  <si>
    <t>学校名は「××町（市・村）立○○中学校」の『○○』のみ記入</t>
    <rPh sb="0" eb="2">
      <t>ガッコウ</t>
    </rPh>
    <rPh sb="2" eb="3">
      <t>メイ</t>
    </rPh>
    <rPh sb="7" eb="8">
      <t>マチ</t>
    </rPh>
    <rPh sb="9" eb="10">
      <t>シ</t>
    </rPh>
    <rPh sb="11" eb="12">
      <t>ムラ</t>
    </rPh>
    <rPh sb="13" eb="14">
      <t>リツ</t>
    </rPh>
    <rPh sb="16" eb="17">
      <t>チュウ</t>
    </rPh>
    <rPh sb="17" eb="19">
      <t>ガッコウ</t>
    </rPh>
    <phoneticPr fontId="1"/>
  </si>
  <si>
    <t>氏名は７文字　「苗＿字＿名＿前」で記入</t>
    <rPh sb="0" eb="2">
      <t>シメイ</t>
    </rPh>
    <rPh sb="4" eb="6">
      <t>モジ</t>
    </rPh>
    <rPh sb="8" eb="9">
      <t>ナエ</t>
    </rPh>
    <rPh sb="10" eb="11">
      <t>ジ</t>
    </rPh>
    <rPh sb="12" eb="13">
      <t>メイ</t>
    </rPh>
    <rPh sb="14" eb="15">
      <t>マエ</t>
    </rPh>
    <phoneticPr fontId="1"/>
  </si>
  <si>
    <t>姓が１文字や名が１文字の場合　　「堀□□□□□誠」と記入し，７文字以上の名前はつめて記入</t>
    <rPh sb="0" eb="1">
      <t>セイ</t>
    </rPh>
    <rPh sb="3" eb="5">
      <t>モジ</t>
    </rPh>
    <rPh sb="6" eb="7">
      <t>メイ</t>
    </rPh>
    <rPh sb="9" eb="11">
      <t>モジ</t>
    </rPh>
    <rPh sb="12" eb="14">
      <t>バアイ</t>
    </rPh>
    <phoneticPr fontId="1"/>
  </si>
  <si>
    <t>選手名フリガナは，カタカナで記入　　姓と名の間は一文字あけ　　記入例　最下行にあり</t>
    <rPh sb="0" eb="3">
      <t>センシュメイ</t>
    </rPh>
    <rPh sb="18" eb="19">
      <t>セイ</t>
    </rPh>
    <rPh sb="20" eb="21">
      <t>ナ</t>
    </rPh>
    <rPh sb="21" eb="22">
      <t>アダナ</t>
    </rPh>
    <rPh sb="22" eb="23">
      <t>アイダ</t>
    </rPh>
    <rPh sb="24" eb="25">
      <t>イチ</t>
    </rPh>
    <rPh sb="25" eb="27">
      <t>モジ</t>
    </rPh>
    <rPh sb="33" eb="34">
      <t>レイ</t>
    </rPh>
    <rPh sb="35" eb="37">
      <t>サイカ</t>
    </rPh>
    <rPh sb="37" eb="38">
      <t>ギョウ</t>
    </rPh>
    <phoneticPr fontId="1"/>
  </si>
  <si>
    <t>記入例</t>
    <rPh sb="2" eb="3">
      <t>レイ</t>
    </rPh>
    <phoneticPr fontId="1"/>
  </si>
  <si>
    <t>北海道中学校スキー大会申込用紙</t>
    <rPh sb="0" eb="3">
      <t>ホッカイドウ</t>
    </rPh>
    <rPh sb="2" eb="3">
      <t>ドウ</t>
    </rPh>
    <rPh sb="3" eb="6">
      <t>チュウガッコウ</t>
    </rPh>
    <rPh sb="9" eb="10">
      <t>ダイ</t>
    </rPh>
    <rPh sb="10" eb="11">
      <t>カイ</t>
    </rPh>
    <rPh sb="11" eb="13">
      <t>モウシコミ</t>
    </rPh>
    <rPh sb="13" eb="15">
      <t>ヨウシ</t>
    </rPh>
    <phoneticPr fontId="1"/>
  </si>
  <si>
    <t>（様式２）</t>
    <rPh sb="1" eb="3">
      <t>ヨウシキ</t>
    </rPh>
    <phoneticPr fontId="1"/>
  </si>
  <si>
    <t xml:space="preserve"> ノルディック競技地区中体連参加選手一覧</t>
    <rPh sb="7" eb="9">
      <t>キョウギ</t>
    </rPh>
    <rPh sb="9" eb="11">
      <t>チク</t>
    </rPh>
    <rPh sb="11" eb="14">
      <t>チュウタイレン</t>
    </rPh>
    <rPh sb="14" eb="16">
      <t>サンカ</t>
    </rPh>
    <rPh sb="16" eb="18">
      <t>センシュ</t>
    </rPh>
    <rPh sb="18" eb="20">
      <t>イチラン</t>
    </rPh>
    <phoneticPr fontId="1"/>
  </si>
  <si>
    <t>地区中体連会長</t>
    <rPh sb="0" eb="2">
      <t>チク</t>
    </rPh>
    <rPh sb="2" eb="5">
      <t>チュウタイレン</t>
    </rPh>
    <rPh sb="5" eb="7">
      <t>カイチョウ</t>
    </rPh>
    <phoneticPr fontId="1"/>
  </si>
  <si>
    <t>印</t>
    <rPh sb="0" eb="1">
      <t>イン</t>
    </rPh>
    <phoneticPr fontId="1"/>
  </si>
  <si>
    <t>佐々木　太　郎</t>
    <rPh sb="0" eb="3">
      <t>ササキ</t>
    </rPh>
    <rPh sb="4" eb="5">
      <t>タ</t>
    </rPh>
    <rPh sb="6" eb="7">
      <t>ロウ</t>
    </rPh>
    <phoneticPr fontId="1"/>
  </si>
  <si>
    <t>ササキ　タロウ</t>
    <phoneticPr fontId="1"/>
  </si>
  <si>
    <t>ササキ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</si>
</sst>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7030A0"/>
      <name val="ＭＳ ゴシック"/>
      <family val="3"/>
      <charset val="128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2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9" fillId="4" borderId="0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9" fillId="4" borderId="11" xfId="0" applyFont="1" applyFill="1" applyBorder="1"/>
    <xf numFmtId="0" fontId="9" fillId="4" borderId="12" xfId="0" applyFont="1" applyFill="1" applyBorder="1"/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2" fillId="0" borderId="35" xfId="0" applyFont="1" applyFill="1" applyBorder="1"/>
    <xf numFmtId="0" fontId="2" fillId="0" borderId="35" xfId="0" applyFont="1" applyBorder="1"/>
    <xf numFmtId="0" fontId="2" fillId="0" borderId="37" xfId="0" applyFont="1" applyBorder="1"/>
    <xf numFmtId="0" fontId="14" fillId="0" borderId="38" xfId="0" applyFont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477125" y="12001500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477125" y="12001500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477125" y="12001500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477125" y="12001500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477125" y="12001500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381875" y="11839575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49</xdr:row>
      <xdr:rowOff>85725</xdr:rowOff>
    </xdr:from>
    <xdr:to>
      <xdr:col>9</xdr:col>
      <xdr:colOff>619125</xdr:colOff>
      <xdr:row>49</xdr:row>
      <xdr:rowOff>314325</xdr:rowOff>
    </xdr:to>
    <xdr:sp macro="" textlink="">
      <xdr:nvSpPr>
        <xdr:cNvPr id="2" name="正方形/長方形 1"/>
        <xdr:cNvSpPr/>
      </xdr:nvSpPr>
      <xdr:spPr>
        <a:xfrm>
          <a:off x="7477125" y="12001500"/>
          <a:ext cx="266700" cy="228600"/>
        </a:xfrm>
        <a:prstGeom prst="rect">
          <a:avLst/>
        </a:prstGeom>
        <a:solidFill>
          <a:schemeClr val="l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52"/>
  <sheetViews>
    <sheetView tabSelected="1" view="pageBreakPreview" topLeftCell="D1" zoomScaleNormal="100" zoomScaleSheetLayoutView="100" workbookViewId="0">
      <selection activeCell="H15" sqref="H15"/>
    </sheetView>
  </sheetViews>
  <sheetFormatPr defaultRowHeight="13.5"/>
  <cols>
    <col min="1" max="1" width="6.5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10" t="s">
        <v>30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28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22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22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45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47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47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47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47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47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63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8:E48"/>
    <mergeCell ref="D33:E33"/>
    <mergeCell ref="D27:E27"/>
    <mergeCell ref="D28:E28"/>
    <mergeCell ref="D29:E29"/>
    <mergeCell ref="D30:E30"/>
    <mergeCell ref="D31:E31"/>
    <mergeCell ref="D32:E32"/>
    <mergeCell ref="D40:E40"/>
    <mergeCell ref="D41:E41"/>
    <mergeCell ref="D34:E34"/>
    <mergeCell ref="D35:E35"/>
    <mergeCell ref="D36:E36"/>
    <mergeCell ref="D37:E37"/>
    <mergeCell ref="D38:E38"/>
    <mergeCell ref="D39:E39"/>
  </mergeCells>
  <phoneticPr fontId="1"/>
  <conditionalFormatting sqref="G17:I48">
    <cfRule type="expression" dxfId="39" priority="6">
      <formula>ISNUMBER($A17)</formula>
    </cfRule>
  </conditionalFormatting>
  <conditionalFormatting sqref="J17:J48">
    <cfRule type="expression" dxfId="38" priority="5">
      <formula>ISNUMBER($A17)</formula>
    </cfRule>
  </conditionalFormatting>
  <conditionalFormatting sqref="F17:F48">
    <cfRule type="expression" dxfId="37" priority="4">
      <formula>ISNUMBER($A17)</formula>
    </cfRule>
  </conditionalFormatting>
  <conditionalFormatting sqref="G49:I49">
    <cfRule type="expression" dxfId="36" priority="3">
      <formula>ISNUMBER($A49)</formula>
    </cfRule>
  </conditionalFormatting>
  <conditionalFormatting sqref="J49">
    <cfRule type="expression" dxfId="35" priority="2">
      <formula>ISNUMBER($A49)</formula>
    </cfRule>
  </conditionalFormatting>
  <conditionalFormatting sqref="F49">
    <cfRule type="expression" dxfId="34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52"/>
  <sheetViews>
    <sheetView view="pageBreakPreview" topLeftCell="D13" zoomScaleNormal="100" zoomScaleSheetLayoutView="100" workbookViewId="0">
      <selection activeCell="H55" sqref="H55"/>
    </sheetView>
  </sheetViews>
  <sheetFormatPr defaultRowHeight="13.5"/>
  <cols>
    <col min="1" max="1" width="9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hidden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9" t="s">
        <v>31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28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22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22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45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47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47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47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47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47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63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8:E48"/>
    <mergeCell ref="D33:E33"/>
    <mergeCell ref="D27:E27"/>
    <mergeCell ref="D28:E28"/>
    <mergeCell ref="D29:E29"/>
    <mergeCell ref="D30:E30"/>
    <mergeCell ref="D31:E31"/>
    <mergeCell ref="D32:E32"/>
    <mergeCell ref="D40:E40"/>
    <mergeCell ref="D41:E41"/>
    <mergeCell ref="D34:E34"/>
    <mergeCell ref="D35:E35"/>
    <mergeCell ref="D36:E36"/>
    <mergeCell ref="D37:E37"/>
    <mergeCell ref="D38:E38"/>
    <mergeCell ref="D39:E39"/>
  </mergeCells>
  <phoneticPr fontId="1"/>
  <conditionalFormatting sqref="G17:I48">
    <cfRule type="expression" dxfId="33" priority="6">
      <formula>ISNUMBER($A17)</formula>
    </cfRule>
  </conditionalFormatting>
  <conditionalFormatting sqref="J17:J48">
    <cfRule type="expression" dxfId="32" priority="5">
      <formula>ISNUMBER($A17)</formula>
    </cfRule>
  </conditionalFormatting>
  <conditionalFormatting sqref="F17:F48">
    <cfRule type="expression" dxfId="31" priority="4">
      <formula>ISNUMBER($A17)</formula>
    </cfRule>
  </conditionalFormatting>
  <conditionalFormatting sqref="G49:I49">
    <cfRule type="expression" dxfId="30" priority="3">
      <formula>ISNUMBER($A49)</formula>
    </cfRule>
  </conditionalFormatting>
  <conditionalFormatting sqref="J49">
    <cfRule type="expression" dxfId="29" priority="2">
      <formula>ISNUMBER($A49)</formula>
    </cfRule>
  </conditionalFormatting>
  <conditionalFormatting sqref="F49">
    <cfRule type="expression" dxfId="28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52"/>
  <sheetViews>
    <sheetView view="pageBreakPreview" topLeftCell="D1" zoomScaleNormal="100" zoomScaleSheetLayoutView="100" workbookViewId="0">
      <selection activeCell="H55" sqref="H55"/>
    </sheetView>
  </sheetViews>
  <sheetFormatPr defaultRowHeight="13.5"/>
  <cols>
    <col min="1" max="1" width="9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hidden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10" t="s">
        <v>32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28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22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22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45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47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47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47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47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47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63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8:E48"/>
    <mergeCell ref="D33:E33"/>
    <mergeCell ref="D27:E27"/>
    <mergeCell ref="D28:E28"/>
    <mergeCell ref="D29:E29"/>
    <mergeCell ref="D30:E30"/>
    <mergeCell ref="D31:E31"/>
    <mergeCell ref="D32:E32"/>
    <mergeCell ref="D40:E40"/>
    <mergeCell ref="D41:E41"/>
    <mergeCell ref="D34:E34"/>
    <mergeCell ref="D35:E35"/>
    <mergeCell ref="D36:E36"/>
    <mergeCell ref="D37:E37"/>
    <mergeCell ref="D38:E38"/>
    <mergeCell ref="D39:E39"/>
  </mergeCells>
  <phoneticPr fontId="1"/>
  <conditionalFormatting sqref="G17:I48">
    <cfRule type="expression" dxfId="27" priority="6">
      <formula>ISNUMBER($A17)</formula>
    </cfRule>
  </conditionalFormatting>
  <conditionalFormatting sqref="J17:J48">
    <cfRule type="expression" dxfId="26" priority="5">
      <formula>ISNUMBER($A17)</formula>
    </cfRule>
  </conditionalFormatting>
  <conditionalFormatting sqref="F17:F48">
    <cfRule type="expression" dxfId="25" priority="4">
      <formula>ISNUMBER($A17)</formula>
    </cfRule>
  </conditionalFormatting>
  <conditionalFormatting sqref="G49:I49">
    <cfRule type="expression" dxfId="24" priority="3">
      <formula>ISNUMBER($A49)</formula>
    </cfRule>
  </conditionalFormatting>
  <conditionalFormatting sqref="J49">
    <cfRule type="expression" dxfId="23" priority="2">
      <formula>ISNUMBER($A49)</formula>
    </cfRule>
  </conditionalFormatting>
  <conditionalFormatting sqref="F49">
    <cfRule type="expression" dxfId="22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2"/>
  <sheetViews>
    <sheetView view="pageBreakPreview" topLeftCell="D49" zoomScaleNormal="100" zoomScaleSheetLayoutView="100" workbookViewId="0">
      <selection activeCell="H55" sqref="H55"/>
    </sheetView>
  </sheetViews>
  <sheetFormatPr defaultRowHeight="13.5"/>
  <cols>
    <col min="1" max="1" width="9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hidden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9" t="s">
        <v>33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28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22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22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45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47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47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47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47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47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63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8:E48"/>
    <mergeCell ref="D33:E33"/>
    <mergeCell ref="D27:E27"/>
    <mergeCell ref="D28:E28"/>
    <mergeCell ref="D29:E29"/>
    <mergeCell ref="D30:E30"/>
    <mergeCell ref="D31:E31"/>
    <mergeCell ref="D32:E32"/>
    <mergeCell ref="D40:E40"/>
    <mergeCell ref="D41:E41"/>
    <mergeCell ref="D34:E34"/>
    <mergeCell ref="D35:E35"/>
    <mergeCell ref="D36:E36"/>
    <mergeCell ref="D37:E37"/>
    <mergeCell ref="D38:E38"/>
    <mergeCell ref="D39:E39"/>
  </mergeCells>
  <phoneticPr fontId="1"/>
  <conditionalFormatting sqref="G17:I48">
    <cfRule type="expression" dxfId="21" priority="6">
      <formula>ISNUMBER($A17)</formula>
    </cfRule>
  </conditionalFormatting>
  <conditionalFormatting sqref="J17:J48">
    <cfRule type="expression" dxfId="20" priority="5">
      <formula>ISNUMBER($A17)</formula>
    </cfRule>
  </conditionalFormatting>
  <conditionalFormatting sqref="F17:F48">
    <cfRule type="expression" dxfId="19" priority="4">
      <formula>ISNUMBER($A17)</formula>
    </cfRule>
  </conditionalFormatting>
  <conditionalFormatting sqref="G49:I49">
    <cfRule type="expression" dxfId="18" priority="3">
      <formula>ISNUMBER($A49)</formula>
    </cfRule>
  </conditionalFormatting>
  <conditionalFormatting sqref="J49">
    <cfRule type="expression" dxfId="17" priority="2">
      <formula>ISNUMBER($A49)</formula>
    </cfRule>
  </conditionalFormatting>
  <conditionalFormatting sqref="F49">
    <cfRule type="expression" dxfId="16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2"/>
  <sheetViews>
    <sheetView view="pageBreakPreview" topLeftCell="D46" zoomScaleNormal="100" zoomScaleSheetLayoutView="100" workbookViewId="0">
      <selection activeCell="F59" sqref="F59"/>
    </sheetView>
  </sheetViews>
  <sheetFormatPr defaultRowHeight="13.5"/>
  <cols>
    <col min="1" max="1" width="9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hidden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8" t="s">
        <v>34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28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22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22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45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47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47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47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47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47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63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8:E48"/>
    <mergeCell ref="D33:E33"/>
    <mergeCell ref="D27:E27"/>
    <mergeCell ref="D28:E28"/>
    <mergeCell ref="D29:E29"/>
    <mergeCell ref="D30:E30"/>
    <mergeCell ref="D31:E31"/>
    <mergeCell ref="D32:E32"/>
    <mergeCell ref="D40:E40"/>
    <mergeCell ref="D41:E41"/>
    <mergeCell ref="D34:E34"/>
    <mergeCell ref="D35:E35"/>
    <mergeCell ref="D36:E36"/>
    <mergeCell ref="D37:E37"/>
    <mergeCell ref="D38:E38"/>
    <mergeCell ref="D39:E39"/>
  </mergeCells>
  <phoneticPr fontId="1"/>
  <conditionalFormatting sqref="G17:I48">
    <cfRule type="expression" dxfId="15" priority="6">
      <formula>ISNUMBER($A17)</formula>
    </cfRule>
  </conditionalFormatting>
  <conditionalFormatting sqref="J17:J48">
    <cfRule type="expression" dxfId="14" priority="5">
      <formula>ISNUMBER($A17)</formula>
    </cfRule>
  </conditionalFormatting>
  <conditionalFormatting sqref="F17:F48">
    <cfRule type="expression" dxfId="13" priority="4">
      <formula>ISNUMBER($A17)</formula>
    </cfRule>
  </conditionalFormatting>
  <conditionalFormatting sqref="G49:I49">
    <cfRule type="expression" dxfId="12" priority="3">
      <formula>ISNUMBER($A49)</formula>
    </cfRule>
  </conditionalFormatting>
  <conditionalFormatting sqref="J49">
    <cfRule type="expression" dxfId="11" priority="2">
      <formula>ISNUMBER($A49)</formula>
    </cfRule>
  </conditionalFormatting>
  <conditionalFormatting sqref="F49">
    <cfRule type="expression" dxfId="10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2"/>
  <sheetViews>
    <sheetView view="pageBreakPreview" topLeftCell="D43" zoomScaleNormal="100" zoomScaleSheetLayoutView="100" workbookViewId="0">
      <selection activeCell="H55" sqref="H55"/>
    </sheetView>
  </sheetViews>
  <sheetFormatPr defaultRowHeight="13.5"/>
  <cols>
    <col min="1" max="1" width="9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hidden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8" t="s">
        <v>34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80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22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22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81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79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79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79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79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79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62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40:E40"/>
    <mergeCell ref="D41:E41"/>
    <mergeCell ref="D48:E48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</mergeCells>
  <phoneticPr fontId="1"/>
  <conditionalFormatting sqref="G17:I48">
    <cfRule type="expression" dxfId="5" priority="6">
      <formula>ISNUMBER($A17)</formula>
    </cfRule>
  </conditionalFormatting>
  <conditionalFormatting sqref="J17:J48">
    <cfRule type="expression" dxfId="4" priority="5">
      <formula>ISNUMBER($A17)</formula>
    </cfRule>
  </conditionalFormatting>
  <conditionalFormatting sqref="F17:F48">
    <cfRule type="expression" dxfId="3" priority="4">
      <formula>ISNUMBER($A17)</formula>
    </cfRule>
  </conditionalFormatting>
  <conditionalFormatting sqref="G49:I49">
    <cfRule type="expression" dxfId="2" priority="3">
      <formula>ISNUMBER($A49)</formula>
    </cfRule>
  </conditionalFormatting>
  <conditionalFormatting sqref="J49">
    <cfRule type="expression" dxfId="1" priority="2">
      <formula>ISNUMBER($A49)</formula>
    </cfRule>
  </conditionalFormatting>
  <conditionalFormatting sqref="F49">
    <cfRule type="expression" dxfId="0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52"/>
  <sheetViews>
    <sheetView view="pageBreakPreview" topLeftCell="D1" zoomScaleNormal="100" zoomScaleSheetLayoutView="100" workbookViewId="0">
      <selection activeCell="D48" sqref="D48:E48"/>
    </sheetView>
  </sheetViews>
  <sheetFormatPr defaultRowHeight="13.5"/>
  <cols>
    <col min="1" max="1" width="9" style="1" hidden="1" customWidth="1"/>
    <col min="2" max="3" width="2.5" style="1" hidden="1" customWidth="1"/>
    <col min="4" max="4" width="7.5" style="1" customWidth="1"/>
    <col min="5" max="6" width="10.75" style="3" customWidth="1"/>
    <col min="7" max="7" width="14.5" style="1" customWidth="1"/>
    <col min="8" max="8" width="21.5" style="1" customWidth="1"/>
    <col min="9" max="9" width="27.25" style="1" bestFit="1" customWidth="1"/>
    <col min="10" max="10" width="12.75" style="1" customWidth="1"/>
    <col min="11" max="11" width="6.75" style="1" customWidth="1"/>
    <col min="12" max="12" width="12.625" style="1" hidden="1" customWidth="1"/>
    <col min="13" max="13" width="3.5" style="1" hidden="1" customWidth="1"/>
    <col min="14" max="14" width="3" style="1" hidden="1" customWidth="1"/>
    <col min="15" max="38" width="3.75" style="1" hidden="1" customWidth="1"/>
    <col min="39" max="39" width="9" style="1" hidden="1" customWidth="1"/>
    <col min="40" max="40" width="3.5" style="1" hidden="1" customWidth="1"/>
    <col min="41" max="41" width="3" style="1" hidden="1" customWidth="1"/>
    <col min="42" max="42" width="2.5" style="1" hidden="1" customWidth="1"/>
    <col min="43" max="50" width="2.875" style="1" hidden="1" customWidth="1"/>
    <col min="51" max="65" width="3.5" style="1" hidden="1" customWidth="1"/>
    <col min="66" max="66" width="9" style="1" customWidth="1"/>
    <col min="67" max="16384" width="9" style="1"/>
  </cols>
  <sheetData>
    <row r="1" spans="4:65" ht="24" customHeight="1">
      <c r="D1" s="70" t="s">
        <v>56</v>
      </c>
      <c r="E1" s="71"/>
      <c r="F1" s="71"/>
      <c r="G1" s="72"/>
      <c r="H1" s="73"/>
      <c r="J1" s="64" t="s">
        <v>57</v>
      </c>
    </row>
    <row r="2" spans="4:65" s="12" customFormat="1" ht="21.75" thickBot="1">
      <c r="D2" s="74" t="s">
        <v>58</v>
      </c>
      <c r="E2" s="75"/>
      <c r="F2" s="75"/>
      <c r="G2" s="76"/>
      <c r="H2" s="77"/>
      <c r="I2" s="13"/>
      <c r="J2" s="11"/>
    </row>
    <row r="3" spans="4:65" s="5" customFormat="1" ht="24.75" customHeight="1" thickBot="1">
      <c r="E3" s="7"/>
      <c r="F3" s="7"/>
      <c r="G3" s="6"/>
      <c r="J3" s="8" t="s">
        <v>28</v>
      </c>
    </row>
    <row r="4" spans="4:65" s="13" customFormat="1" ht="18" customHeight="1" thickBot="1">
      <c r="D4" s="14" t="s">
        <v>49</v>
      </c>
      <c r="E4" s="15"/>
      <c r="F4" s="15"/>
      <c r="H4" s="16"/>
      <c r="I4" s="13" t="s">
        <v>17</v>
      </c>
    </row>
    <row r="5" spans="4:65" s="13" customFormat="1" ht="18" customHeight="1" thickBot="1">
      <c r="E5" s="17"/>
      <c r="F5" s="17"/>
      <c r="H5" s="18"/>
    </row>
    <row r="6" spans="4:65" s="13" customFormat="1" ht="18" customHeight="1" thickBot="1">
      <c r="D6" s="19" t="s">
        <v>35</v>
      </c>
      <c r="E6" s="20"/>
      <c r="F6" s="20"/>
      <c r="H6" s="16"/>
      <c r="I6" s="18" t="s">
        <v>17</v>
      </c>
      <c r="J6" s="18"/>
    </row>
    <row r="7" spans="4:65" s="21" customFormat="1" ht="18" customHeight="1" thickBot="1">
      <c r="E7" s="22"/>
      <c r="F7" s="22"/>
      <c r="G7" s="23"/>
      <c r="H7" s="13"/>
      <c r="I7" s="13"/>
      <c r="J7" s="24"/>
    </row>
    <row r="8" spans="4:65" s="25" customFormat="1" ht="18" customHeight="1" thickTop="1">
      <c r="D8" s="52" t="s">
        <v>40</v>
      </c>
      <c r="E8" s="53" t="s">
        <v>48</v>
      </c>
      <c r="F8" s="53"/>
      <c r="G8" s="53"/>
      <c r="H8" s="53"/>
      <c r="I8" s="53"/>
      <c r="J8" s="54"/>
    </row>
    <row r="9" spans="4:65" s="25" customFormat="1" ht="18" customHeight="1">
      <c r="D9" s="55" t="s">
        <v>39</v>
      </c>
      <c r="E9" s="56" t="s">
        <v>45</v>
      </c>
      <c r="F9" s="56"/>
      <c r="G9" s="56"/>
      <c r="H9" s="56"/>
      <c r="I9" s="56"/>
      <c r="J9" s="57"/>
    </row>
    <row r="10" spans="4:65" s="25" customFormat="1" ht="18" customHeight="1">
      <c r="D10" s="55" t="s">
        <v>37</v>
      </c>
      <c r="E10" s="56" t="s">
        <v>50</v>
      </c>
      <c r="F10" s="56"/>
      <c r="G10" s="56"/>
      <c r="H10" s="56"/>
      <c r="I10" s="56"/>
      <c r="J10" s="57"/>
    </row>
    <row r="11" spans="4:65" s="25" customFormat="1" ht="18" customHeight="1">
      <c r="D11" s="55" t="s">
        <v>38</v>
      </c>
      <c r="E11" s="56" t="s">
        <v>51</v>
      </c>
      <c r="F11" s="56"/>
      <c r="G11" s="56"/>
      <c r="H11" s="56"/>
      <c r="I11" s="56"/>
      <c r="J11" s="57"/>
    </row>
    <row r="12" spans="4:65" s="25" customFormat="1" ht="18" customHeight="1">
      <c r="D12" s="55" t="s">
        <v>29</v>
      </c>
      <c r="E12" s="56" t="s">
        <v>52</v>
      </c>
      <c r="F12" s="56"/>
      <c r="G12" s="56"/>
      <c r="H12" s="56"/>
      <c r="I12" s="56"/>
      <c r="J12" s="57"/>
    </row>
    <row r="13" spans="4:65" s="25" customFormat="1" ht="18" customHeight="1">
      <c r="D13" s="55"/>
      <c r="E13" s="56" t="s">
        <v>53</v>
      </c>
      <c r="F13" s="56"/>
      <c r="G13" s="56"/>
      <c r="H13" s="56"/>
      <c r="I13" s="56"/>
      <c r="J13" s="57"/>
    </row>
    <row r="14" spans="4:65" s="25" customFormat="1" ht="18" customHeight="1" thickBot="1">
      <c r="D14" s="58" t="s">
        <v>44</v>
      </c>
      <c r="E14" s="59" t="s">
        <v>54</v>
      </c>
      <c r="F14" s="59"/>
      <c r="G14" s="59"/>
      <c r="H14" s="59"/>
      <c r="I14" s="59"/>
      <c r="J14" s="60"/>
    </row>
    <row r="15" spans="4:65" s="25" customFormat="1" ht="18" customHeight="1" thickTop="1" thickBot="1">
      <c r="D15" s="26"/>
      <c r="E15" s="26"/>
      <c r="F15" s="26"/>
      <c r="G15" s="26"/>
      <c r="H15" s="26"/>
      <c r="I15" s="26"/>
      <c r="J15" s="26"/>
    </row>
    <row r="16" spans="4:65" s="27" customFormat="1" ht="18" customHeight="1" thickBot="1">
      <c r="D16" s="88" t="s">
        <v>16</v>
      </c>
      <c r="E16" s="89"/>
      <c r="F16" s="28" t="s">
        <v>42</v>
      </c>
      <c r="G16" s="29" t="s">
        <v>41</v>
      </c>
      <c r="H16" s="29" t="s">
        <v>0</v>
      </c>
      <c r="I16" s="48" t="s">
        <v>43</v>
      </c>
      <c r="J16" s="30" t="s">
        <v>1</v>
      </c>
      <c r="O16" s="27">
        <v>1</v>
      </c>
      <c r="P16" s="27">
        <v>2</v>
      </c>
      <c r="Q16" s="27">
        <v>3</v>
      </c>
      <c r="R16" s="27">
        <v>4</v>
      </c>
      <c r="S16" s="27">
        <v>5</v>
      </c>
      <c r="T16" s="27">
        <v>6</v>
      </c>
      <c r="U16" s="27">
        <v>7</v>
      </c>
      <c r="V16" s="27">
        <v>8</v>
      </c>
      <c r="W16" s="27">
        <v>9</v>
      </c>
      <c r="X16" s="27">
        <v>10</v>
      </c>
      <c r="Y16" s="27">
        <v>11</v>
      </c>
      <c r="Z16" s="27">
        <v>12</v>
      </c>
      <c r="AA16" s="27">
        <v>13</v>
      </c>
      <c r="AB16" s="27">
        <v>14</v>
      </c>
      <c r="AC16" s="27">
        <v>15</v>
      </c>
      <c r="AD16" s="27">
        <v>16</v>
      </c>
      <c r="AE16" s="27">
        <v>17</v>
      </c>
      <c r="AF16" s="27">
        <v>18</v>
      </c>
      <c r="AG16" s="27">
        <v>19</v>
      </c>
      <c r="AH16" s="27">
        <v>20</v>
      </c>
      <c r="AI16" s="27">
        <v>21</v>
      </c>
      <c r="AJ16" s="27">
        <v>22</v>
      </c>
      <c r="AK16" s="27">
        <v>23</v>
      </c>
      <c r="AL16" s="27">
        <v>24</v>
      </c>
      <c r="AP16" s="27">
        <v>1</v>
      </c>
      <c r="AQ16" s="27">
        <v>2</v>
      </c>
      <c r="AR16" s="27">
        <v>3</v>
      </c>
      <c r="AS16" s="27">
        <v>4</v>
      </c>
      <c r="AT16" s="27">
        <v>5</v>
      </c>
      <c r="AU16" s="27">
        <v>6</v>
      </c>
      <c r="AV16" s="27">
        <v>7</v>
      </c>
      <c r="AW16" s="27">
        <v>8</v>
      </c>
      <c r="AX16" s="27">
        <v>9</v>
      </c>
      <c r="AY16" s="27">
        <v>10</v>
      </c>
      <c r="AZ16" s="27">
        <v>11</v>
      </c>
      <c r="BA16" s="27">
        <v>12</v>
      </c>
      <c r="BB16" s="27">
        <v>13</v>
      </c>
      <c r="BC16" s="27">
        <v>14</v>
      </c>
      <c r="BD16" s="27">
        <v>15</v>
      </c>
      <c r="BE16" s="27">
        <v>16</v>
      </c>
      <c r="BF16" s="27">
        <v>17</v>
      </c>
      <c r="BG16" s="27">
        <v>18</v>
      </c>
      <c r="BH16" s="27">
        <v>19</v>
      </c>
      <c r="BI16" s="27">
        <v>20</v>
      </c>
      <c r="BJ16" s="27">
        <v>21</v>
      </c>
      <c r="BK16" s="27">
        <v>22</v>
      </c>
      <c r="BL16" s="27">
        <v>23</v>
      </c>
      <c r="BM16" s="27">
        <v>24</v>
      </c>
    </row>
    <row r="17" spans="1:65" s="13" customFormat="1" ht="18" customHeight="1" thickTop="1">
      <c r="A17" s="13" t="str">
        <f>IF(C17="","",I2*10000+100*C17+1)</f>
        <v/>
      </c>
      <c r="C17" s="13" t="str">
        <f>IF($H$4="","",2)</f>
        <v/>
      </c>
      <c r="D17" s="90" t="s">
        <v>26</v>
      </c>
      <c r="E17" s="91"/>
      <c r="F17" s="31"/>
      <c r="G17" s="31"/>
      <c r="H17" s="31"/>
      <c r="I17" s="49"/>
      <c r="J17" s="32"/>
      <c r="M17" s="13">
        <v>1</v>
      </c>
      <c r="N17" s="13" t="s">
        <v>19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>
        <v>3</v>
      </c>
      <c r="W17" s="33">
        <v>3</v>
      </c>
      <c r="X17" s="34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N17" s="13">
        <v>1</v>
      </c>
      <c r="AO17" s="13" t="s">
        <v>18</v>
      </c>
      <c r="AP17" s="35">
        <v>1</v>
      </c>
      <c r="AQ17" s="35">
        <v>1</v>
      </c>
      <c r="AR17" s="35">
        <v>1</v>
      </c>
      <c r="AS17" s="35">
        <v>1</v>
      </c>
      <c r="AT17" s="35">
        <v>2</v>
      </c>
      <c r="AU17" s="35">
        <v>2</v>
      </c>
      <c r="AV17" s="35">
        <v>2</v>
      </c>
      <c r="AW17" s="35">
        <v>2</v>
      </c>
      <c r="AX17" s="35">
        <v>3</v>
      </c>
      <c r="AY17" s="36">
        <v>3</v>
      </c>
      <c r="AZ17" s="35">
        <v>3</v>
      </c>
      <c r="BA17" s="35">
        <v>3</v>
      </c>
      <c r="BB17" s="35">
        <v>4</v>
      </c>
      <c r="BC17" s="35">
        <v>4</v>
      </c>
      <c r="BD17" s="35">
        <v>4</v>
      </c>
      <c r="BE17" s="35">
        <v>4</v>
      </c>
      <c r="BF17" s="35">
        <v>5</v>
      </c>
      <c r="BG17" s="35">
        <v>5</v>
      </c>
      <c r="BH17" s="35">
        <v>5</v>
      </c>
      <c r="BI17" s="35">
        <v>5</v>
      </c>
      <c r="BJ17" s="35">
        <v>6</v>
      </c>
      <c r="BK17" s="35">
        <v>6</v>
      </c>
      <c r="BL17" s="35">
        <v>6</v>
      </c>
      <c r="BM17" s="35">
        <v>6</v>
      </c>
    </row>
    <row r="18" spans="1:65" s="13" customFormat="1" ht="18" customHeight="1">
      <c r="A18" s="13" t="str">
        <f t="shared" ref="A18:A40" si="0">IF(C18="","",$I$2*10000+100*C18+B18)</f>
        <v/>
      </c>
      <c r="B18" s="13" t="str">
        <f>IF(OR(ISERROR(HLOOKUP($H$4-1,$AP$16:$BM$40,(ROW(B18)-ROW(B$16)),0)),ISBLANK(HLOOKUP($H$4-1,$AP$16:$BM$40,(ROW(B18)-ROW(B$16)),0))),"",HLOOKUP($H$4-1,$AP$16:$BM$40,(ROW(B18)-ROW(B$16)),0))</f>
        <v/>
      </c>
      <c r="C18" s="13" t="str">
        <f>IF(OR(ISERROR(HLOOKUP($H$4-1,$O$16:$AL$40,(ROW(C18)-16),0)),ISBLANK(HLOOKUP($H$4-1,$O$16:$AL$40,(ROW(C18)-16),0))),"",HLOOKUP($H$4-1,$O$16:$AL$40,(ROW(C18)-16),0))</f>
        <v/>
      </c>
      <c r="D18" s="84">
        <v>1</v>
      </c>
      <c r="E18" s="85"/>
      <c r="F18" s="37"/>
      <c r="G18" s="37"/>
      <c r="H18" s="37"/>
      <c r="I18" s="50"/>
      <c r="J18" s="38"/>
      <c r="M18" s="13">
        <v>2</v>
      </c>
      <c r="N18" s="13" t="s">
        <v>19</v>
      </c>
      <c r="O18" s="33"/>
      <c r="P18" s="33">
        <v>4</v>
      </c>
      <c r="Q18" s="33">
        <v>4</v>
      </c>
      <c r="R18" s="33">
        <v>4</v>
      </c>
      <c r="S18" s="33">
        <v>3</v>
      </c>
      <c r="T18" s="33">
        <v>3</v>
      </c>
      <c r="U18" s="33">
        <v>3</v>
      </c>
      <c r="V18" s="33">
        <v>3</v>
      </c>
      <c r="W18" s="33">
        <v>3</v>
      </c>
      <c r="X18" s="33">
        <v>3</v>
      </c>
      <c r="Y18" s="33">
        <v>3</v>
      </c>
      <c r="Z18" s="33">
        <v>3</v>
      </c>
      <c r="AA18" s="33">
        <v>3</v>
      </c>
      <c r="AB18" s="33">
        <v>3</v>
      </c>
      <c r="AC18" s="33">
        <v>3</v>
      </c>
      <c r="AD18" s="33">
        <v>3</v>
      </c>
      <c r="AE18" s="33">
        <v>3</v>
      </c>
      <c r="AF18" s="33">
        <v>3</v>
      </c>
      <c r="AG18" s="33">
        <v>3</v>
      </c>
      <c r="AH18" s="33">
        <v>3</v>
      </c>
      <c r="AI18" s="33">
        <v>3</v>
      </c>
      <c r="AJ18" s="33">
        <v>3</v>
      </c>
      <c r="AK18" s="33">
        <v>3</v>
      </c>
      <c r="AL18" s="33">
        <v>3</v>
      </c>
      <c r="AN18" s="13">
        <v>2</v>
      </c>
      <c r="AO18" s="13" t="s">
        <v>18</v>
      </c>
      <c r="AP18" s="39"/>
      <c r="AQ18" s="39">
        <v>1</v>
      </c>
      <c r="AR18" s="39">
        <v>1</v>
      </c>
      <c r="AS18" s="39">
        <v>1</v>
      </c>
      <c r="AT18" s="35">
        <v>1</v>
      </c>
      <c r="AU18" s="35">
        <v>1</v>
      </c>
      <c r="AV18" s="35">
        <v>1</v>
      </c>
      <c r="AW18" s="35">
        <v>1</v>
      </c>
      <c r="AX18" s="35">
        <v>2</v>
      </c>
      <c r="AY18" s="35">
        <v>2</v>
      </c>
      <c r="AZ18" s="35">
        <v>2</v>
      </c>
      <c r="BA18" s="35">
        <v>2</v>
      </c>
      <c r="BB18" s="35">
        <v>3</v>
      </c>
      <c r="BC18" s="35">
        <v>3</v>
      </c>
      <c r="BD18" s="35">
        <v>3</v>
      </c>
      <c r="BE18" s="35">
        <v>3</v>
      </c>
      <c r="BF18" s="35">
        <v>4</v>
      </c>
      <c r="BG18" s="35">
        <v>4</v>
      </c>
      <c r="BH18" s="35">
        <v>4</v>
      </c>
      <c r="BI18" s="35">
        <v>4</v>
      </c>
      <c r="BJ18" s="35">
        <v>5</v>
      </c>
      <c r="BK18" s="35">
        <v>5</v>
      </c>
      <c r="BL18" s="35">
        <v>5</v>
      </c>
      <c r="BM18" s="35">
        <v>5</v>
      </c>
    </row>
    <row r="19" spans="1:65" s="13" customFormat="1" ht="18" customHeight="1">
      <c r="A19" s="13" t="str">
        <f t="shared" si="0"/>
        <v/>
      </c>
      <c r="B19" s="13" t="str">
        <f t="shared" ref="B19:B41" si="1">IF(OR(ISERROR(HLOOKUP($H$4-1,$AP$16:$BM$40,(ROW(B19)-ROW(B$16)),0)),ISBLANK(HLOOKUP($H$4-1,$AP$16:$BM$40,(ROW(B19)-ROW(B$16)),0))),"",HLOOKUP($H$4-1,$AP$16:$BM$40,(ROW(B19)-ROW(B$16)),0))</f>
        <v/>
      </c>
      <c r="C19" s="13" t="str">
        <f t="shared" ref="C19:C41" si="2">IF(OR(ISERROR(HLOOKUP($H$4-1,$O$16:$AL$40,(ROW(C19)-16),0)),ISBLANK(HLOOKUP($H$4-1,$O$16:$AL$40,(ROW(C19)-16),0))),"",HLOOKUP($H$4-1,$O$16:$AL$40,(ROW(C19)-16),0))</f>
        <v/>
      </c>
      <c r="D19" s="84">
        <v>2</v>
      </c>
      <c r="E19" s="85"/>
      <c r="F19" s="37"/>
      <c r="G19" s="37"/>
      <c r="H19" s="37"/>
      <c r="I19" s="50"/>
      <c r="J19" s="38"/>
      <c r="M19" s="13">
        <v>3</v>
      </c>
      <c r="N19" s="13" t="s">
        <v>19</v>
      </c>
      <c r="O19" s="33"/>
      <c r="P19" s="33"/>
      <c r="Q19" s="33">
        <v>5</v>
      </c>
      <c r="R19" s="33">
        <v>5</v>
      </c>
      <c r="S19" s="33">
        <v>4</v>
      </c>
      <c r="T19" s="33">
        <v>4</v>
      </c>
      <c r="U19" s="33">
        <v>4</v>
      </c>
      <c r="V19" s="33">
        <v>4</v>
      </c>
      <c r="W19" s="33">
        <v>3</v>
      </c>
      <c r="X19" s="33">
        <v>3</v>
      </c>
      <c r="Y19" s="33">
        <v>3</v>
      </c>
      <c r="Z19" s="33">
        <v>3</v>
      </c>
      <c r="AA19" s="33">
        <v>3</v>
      </c>
      <c r="AB19" s="33">
        <v>3</v>
      </c>
      <c r="AC19" s="33">
        <v>3</v>
      </c>
      <c r="AD19" s="33">
        <v>3</v>
      </c>
      <c r="AE19" s="33">
        <v>3</v>
      </c>
      <c r="AF19" s="33">
        <v>3</v>
      </c>
      <c r="AG19" s="33">
        <v>3</v>
      </c>
      <c r="AH19" s="33">
        <v>3</v>
      </c>
      <c r="AI19" s="33">
        <v>3</v>
      </c>
      <c r="AJ19" s="33">
        <v>3</v>
      </c>
      <c r="AK19" s="33">
        <v>3</v>
      </c>
      <c r="AL19" s="33">
        <v>3</v>
      </c>
      <c r="AN19" s="13">
        <v>3</v>
      </c>
      <c r="AO19" s="13" t="s">
        <v>18</v>
      </c>
      <c r="AP19" s="39"/>
      <c r="AQ19" s="39"/>
      <c r="AR19" s="40">
        <v>1</v>
      </c>
      <c r="AS19" s="40">
        <v>1</v>
      </c>
      <c r="AT19" s="39">
        <v>1</v>
      </c>
      <c r="AU19" s="39">
        <v>2</v>
      </c>
      <c r="AV19" s="39">
        <v>2</v>
      </c>
      <c r="AW19" s="39">
        <v>2</v>
      </c>
      <c r="AX19" s="35">
        <v>1</v>
      </c>
      <c r="AY19" s="35">
        <v>1</v>
      </c>
      <c r="AZ19" s="35">
        <v>1</v>
      </c>
      <c r="BA19" s="35">
        <v>1</v>
      </c>
      <c r="BB19" s="35">
        <v>2</v>
      </c>
      <c r="BC19" s="35">
        <v>2</v>
      </c>
      <c r="BD19" s="35">
        <v>2</v>
      </c>
      <c r="BE19" s="35">
        <v>2</v>
      </c>
      <c r="BF19" s="35">
        <v>3</v>
      </c>
      <c r="BG19" s="35">
        <v>3</v>
      </c>
      <c r="BH19" s="35">
        <v>3</v>
      </c>
      <c r="BI19" s="35">
        <v>3</v>
      </c>
      <c r="BJ19" s="35">
        <v>4</v>
      </c>
      <c r="BK19" s="35">
        <v>4</v>
      </c>
      <c r="BL19" s="35">
        <v>4</v>
      </c>
      <c r="BM19" s="35">
        <v>4</v>
      </c>
    </row>
    <row r="20" spans="1:65" s="13" customFormat="1" ht="18" customHeight="1">
      <c r="A20" s="13" t="str">
        <f t="shared" si="0"/>
        <v/>
      </c>
      <c r="B20" s="13" t="str">
        <f t="shared" si="1"/>
        <v/>
      </c>
      <c r="C20" s="13" t="str">
        <f t="shared" si="2"/>
        <v/>
      </c>
      <c r="D20" s="84">
        <v>3</v>
      </c>
      <c r="E20" s="85"/>
      <c r="F20" s="37"/>
      <c r="G20" s="37"/>
      <c r="H20" s="37"/>
      <c r="I20" s="50"/>
      <c r="J20" s="38"/>
      <c r="M20" s="13">
        <v>4</v>
      </c>
      <c r="N20" s="13" t="s">
        <v>19</v>
      </c>
      <c r="O20" s="33"/>
      <c r="P20" s="33"/>
      <c r="Q20" s="33"/>
      <c r="R20" s="33">
        <v>6</v>
      </c>
      <c r="S20" s="33">
        <v>5</v>
      </c>
      <c r="T20" s="33">
        <v>4</v>
      </c>
      <c r="U20" s="33">
        <v>4</v>
      </c>
      <c r="V20" s="33">
        <v>4</v>
      </c>
      <c r="W20" s="33">
        <v>4</v>
      </c>
      <c r="X20" s="33">
        <v>4</v>
      </c>
      <c r="Y20" s="33">
        <v>4</v>
      </c>
      <c r="Z20" s="33">
        <v>4</v>
      </c>
      <c r="AA20" s="33">
        <v>3</v>
      </c>
      <c r="AB20" s="33">
        <v>3</v>
      </c>
      <c r="AC20" s="33">
        <v>3</v>
      </c>
      <c r="AD20" s="33">
        <v>3</v>
      </c>
      <c r="AE20" s="33">
        <v>3</v>
      </c>
      <c r="AF20" s="33">
        <v>3</v>
      </c>
      <c r="AG20" s="33">
        <v>3</v>
      </c>
      <c r="AH20" s="33">
        <v>3</v>
      </c>
      <c r="AI20" s="33">
        <v>3</v>
      </c>
      <c r="AJ20" s="33">
        <v>3</v>
      </c>
      <c r="AK20" s="33">
        <v>3</v>
      </c>
      <c r="AL20" s="33">
        <v>3</v>
      </c>
      <c r="AN20" s="13">
        <v>4</v>
      </c>
      <c r="AO20" s="13" t="s">
        <v>18</v>
      </c>
      <c r="AP20" s="39"/>
      <c r="AQ20" s="39"/>
      <c r="AR20" s="39"/>
      <c r="AS20" s="41">
        <v>1</v>
      </c>
      <c r="AT20" s="40">
        <v>1</v>
      </c>
      <c r="AU20" s="39">
        <v>1</v>
      </c>
      <c r="AV20" s="39">
        <v>1</v>
      </c>
      <c r="AW20" s="39">
        <v>1</v>
      </c>
      <c r="AX20" s="39">
        <v>2</v>
      </c>
      <c r="AY20" s="39">
        <v>3</v>
      </c>
      <c r="AZ20" s="39">
        <v>3</v>
      </c>
      <c r="BA20" s="39">
        <v>3</v>
      </c>
      <c r="BB20" s="35">
        <v>1</v>
      </c>
      <c r="BC20" s="35">
        <v>1</v>
      </c>
      <c r="BD20" s="35">
        <v>1</v>
      </c>
      <c r="BE20" s="35">
        <v>1</v>
      </c>
      <c r="BF20" s="35">
        <v>2</v>
      </c>
      <c r="BG20" s="35">
        <v>2</v>
      </c>
      <c r="BH20" s="35">
        <v>2</v>
      </c>
      <c r="BI20" s="35">
        <v>2</v>
      </c>
      <c r="BJ20" s="35">
        <v>3</v>
      </c>
      <c r="BK20" s="35">
        <v>3</v>
      </c>
      <c r="BL20" s="35">
        <v>3</v>
      </c>
      <c r="BM20" s="35">
        <v>3</v>
      </c>
    </row>
    <row r="21" spans="1:65" s="13" customFormat="1" ht="18" customHeight="1">
      <c r="A21" s="13" t="str">
        <f t="shared" si="0"/>
        <v/>
      </c>
      <c r="B21" s="13" t="str">
        <f t="shared" si="1"/>
        <v/>
      </c>
      <c r="C21" s="13" t="str">
        <f t="shared" si="2"/>
        <v/>
      </c>
      <c r="D21" s="84">
        <v>4</v>
      </c>
      <c r="E21" s="85"/>
      <c r="F21" s="37"/>
      <c r="G21" s="37"/>
      <c r="H21" s="37"/>
      <c r="I21" s="50"/>
      <c r="J21" s="38"/>
      <c r="M21" s="13">
        <v>5</v>
      </c>
      <c r="N21" s="13" t="s">
        <v>19</v>
      </c>
      <c r="O21" s="33"/>
      <c r="P21" s="33"/>
      <c r="Q21" s="33"/>
      <c r="R21" s="33"/>
      <c r="S21" s="33">
        <v>6</v>
      </c>
      <c r="T21" s="33">
        <v>5</v>
      </c>
      <c r="U21" s="33">
        <v>5</v>
      </c>
      <c r="V21" s="33">
        <v>5</v>
      </c>
      <c r="W21" s="33">
        <v>4</v>
      </c>
      <c r="X21" s="33">
        <v>4</v>
      </c>
      <c r="Y21" s="33">
        <v>4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33">
        <v>3</v>
      </c>
      <c r="AF21" s="33">
        <v>3</v>
      </c>
      <c r="AG21" s="33">
        <v>3</v>
      </c>
      <c r="AH21" s="33">
        <v>3</v>
      </c>
      <c r="AI21" s="33">
        <v>3</v>
      </c>
      <c r="AJ21" s="33">
        <v>3</v>
      </c>
      <c r="AK21" s="33">
        <v>3</v>
      </c>
      <c r="AL21" s="33">
        <v>3</v>
      </c>
      <c r="AN21" s="13">
        <v>5</v>
      </c>
      <c r="AO21" s="13" t="s">
        <v>18</v>
      </c>
      <c r="AP21" s="39"/>
      <c r="AQ21" s="39"/>
      <c r="AR21" s="39"/>
      <c r="AS21" s="39"/>
      <c r="AT21" s="41">
        <v>1</v>
      </c>
      <c r="AU21" s="40">
        <v>1</v>
      </c>
      <c r="AV21" s="40">
        <v>2</v>
      </c>
      <c r="AW21" s="40">
        <v>2</v>
      </c>
      <c r="AX21" s="39">
        <v>1</v>
      </c>
      <c r="AY21" s="39">
        <v>2</v>
      </c>
      <c r="AZ21" s="39">
        <v>2</v>
      </c>
      <c r="BA21" s="39">
        <v>2</v>
      </c>
      <c r="BB21" s="39">
        <v>3</v>
      </c>
      <c r="BC21" s="39">
        <v>4</v>
      </c>
      <c r="BD21" s="39">
        <v>4</v>
      </c>
      <c r="BE21" s="39">
        <v>4</v>
      </c>
      <c r="BF21" s="35">
        <v>1</v>
      </c>
      <c r="BG21" s="35">
        <v>1</v>
      </c>
      <c r="BH21" s="35">
        <v>1</v>
      </c>
      <c r="BI21" s="35">
        <v>1</v>
      </c>
      <c r="BJ21" s="35">
        <v>2</v>
      </c>
      <c r="BK21" s="35">
        <v>2</v>
      </c>
      <c r="BL21" s="35">
        <v>2</v>
      </c>
      <c r="BM21" s="35">
        <v>2</v>
      </c>
    </row>
    <row r="22" spans="1:65" s="13" customFormat="1" ht="18" customHeight="1">
      <c r="A22" s="13" t="str">
        <f t="shared" si="0"/>
        <v/>
      </c>
      <c r="B22" s="13" t="str">
        <f t="shared" si="1"/>
        <v/>
      </c>
      <c r="C22" s="13" t="str">
        <f t="shared" si="2"/>
        <v/>
      </c>
      <c r="D22" s="84">
        <v>5</v>
      </c>
      <c r="E22" s="85"/>
      <c r="F22" s="37"/>
      <c r="G22" s="37"/>
      <c r="H22" s="37"/>
      <c r="I22" s="50"/>
      <c r="J22" s="38"/>
      <c r="M22" s="13">
        <v>6</v>
      </c>
      <c r="N22" s="13" t="s">
        <v>19</v>
      </c>
      <c r="O22" s="33"/>
      <c r="P22" s="33"/>
      <c r="Q22" s="33"/>
      <c r="R22" s="33"/>
      <c r="S22" s="33"/>
      <c r="T22" s="33">
        <v>6</v>
      </c>
      <c r="U22" s="33">
        <v>5</v>
      </c>
      <c r="V22" s="33">
        <v>5</v>
      </c>
      <c r="W22" s="33">
        <v>5</v>
      </c>
      <c r="X22" s="33">
        <v>4</v>
      </c>
      <c r="Y22" s="33">
        <v>4</v>
      </c>
      <c r="Z22" s="33">
        <v>4</v>
      </c>
      <c r="AA22" s="33">
        <v>4</v>
      </c>
      <c r="AB22" s="33">
        <v>4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3</v>
      </c>
      <c r="AJ22" s="33">
        <v>3</v>
      </c>
      <c r="AK22" s="33">
        <v>3</v>
      </c>
      <c r="AL22" s="33">
        <v>3</v>
      </c>
      <c r="AN22" s="13">
        <v>6</v>
      </c>
      <c r="AO22" s="13" t="s">
        <v>18</v>
      </c>
      <c r="AP22" s="39"/>
      <c r="AQ22" s="39"/>
      <c r="AR22" s="39"/>
      <c r="AS22" s="39"/>
      <c r="AT22" s="39"/>
      <c r="AU22" s="41">
        <v>1</v>
      </c>
      <c r="AV22" s="40">
        <v>1</v>
      </c>
      <c r="AW22" s="40">
        <v>1</v>
      </c>
      <c r="AX22" s="40">
        <v>2</v>
      </c>
      <c r="AY22" s="39">
        <v>1</v>
      </c>
      <c r="AZ22" s="39">
        <v>1</v>
      </c>
      <c r="BA22" s="39">
        <v>1</v>
      </c>
      <c r="BB22" s="39">
        <v>2</v>
      </c>
      <c r="BC22" s="39">
        <v>3</v>
      </c>
      <c r="BD22" s="39">
        <v>3</v>
      </c>
      <c r="BE22" s="39">
        <v>3</v>
      </c>
      <c r="BF22" s="39">
        <v>4</v>
      </c>
      <c r="BG22" s="39">
        <v>5</v>
      </c>
      <c r="BH22" s="39">
        <v>5</v>
      </c>
      <c r="BI22" s="39">
        <v>5</v>
      </c>
      <c r="BJ22" s="35">
        <v>1</v>
      </c>
      <c r="BK22" s="35">
        <v>1</v>
      </c>
      <c r="BL22" s="35">
        <v>1</v>
      </c>
      <c r="BM22" s="35">
        <v>1</v>
      </c>
    </row>
    <row r="23" spans="1:65" s="13" customFormat="1" ht="18" customHeight="1">
      <c r="A23" s="13" t="str">
        <f t="shared" si="0"/>
        <v/>
      </c>
      <c r="B23" s="13" t="str">
        <f t="shared" si="1"/>
        <v/>
      </c>
      <c r="C23" s="13" t="str">
        <f t="shared" si="2"/>
        <v/>
      </c>
      <c r="D23" s="84">
        <v>6</v>
      </c>
      <c r="E23" s="85"/>
      <c r="F23" s="37"/>
      <c r="G23" s="37"/>
      <c r="H23" s="37"/>
      <c r="I23" s="50"/>
      <c r="J23" s="38"/>
      <c r="M23" s="13">
        <v>7</v>
      </c>
      <c r="N23" s="13" t="s">
        <v>21</v>
      </c>
      <c r="O23" s="33"/>
      <c r="P23" s="33"/>
      <c r="Q23" s="33"/>
      <c r="R23" s="33"/>
      <c r="S23" s="33"/>
      <c r="T23" s="33"/>
      <c r="U23" s="33">
        <v>6</v>
      </c>
      <c r="V23" s="33">
        <v>6</v>
      </c>
      <c r="W23" s="33">
        <v>5</v>
      </c>
      <c r="X23" s="33">
        <v>5</v>
      </c>
      <c r="Y23" s="33">
        <v>5</v>
      </c>
      <c r="Z23" s="33">
        <v>5</v>
      </c>
      <c r="AA23" s="33">
        <v>4</v>
      </c>
      <c r="AB23" s="33">
        <v>4</v>
      </c>
      <c r="AC23" s="33">
        <v>4</v>
      </c>
      <c r="AD23" s="33">
        <v>4</v>
      </c>
      <c r="AE23" s="33">
        <v>4</v>
      </c>
      <c r="AF23" s="33">
        <v>4</v>
      </c>
      <c r="AG23" s="33">
        <v>4</v>
      </c>
      <c r="AH23" s="33">
        <v>4</v>
      </c>
      <c r="AI23" s="33">
        <v>4</v>
      </c>
      <c r="AJ23" s="33">
        <v>4</v>
      </c>
      <c r="AK23" s="33">
        <v>4</v>
      </c>
      <c r="AL23" s="33">
        <v>4</v>
      </c>
      <c r="AN23" s="13">
        <v>7</v>
      </c>
      <c r="AO23" s="13" t="s">
        <v>20</v>
      </c>
      <c r="AP23" s="39"/>
      <c r="AQ23" s="39"/>
      <c r="AR23" s="39"/>
      <c r="AS23" s="39"/>
      <c r="AT23" s="39"/>
      <c r="AU23" s="39"/>
      <c r="AV23" s="41">
        <v>1</v>
      </c>
      <c r="AW23" s="41">
        <v>2</v>
      </c>
      <c r="AX23" s="40">
        <v>1</v>
      </c>
      <c r="AY23" s="40">
        <v>2</v>
      </c>
      <c r="AZ23" s="40">
        <v>3</v>
      </c>
      <c r="BA23" s="40">
        <v>3</v>
      </c>
      <c r="BB23" s="39">
        <v>1</v>
      </c>
      <c r="BC23" s="39">
        <v>2</v>
      </c>
      <c r="BD23" s="39">
        <v>2</v>
      </c>
      <c r="BE23" s="39">
        <v>2</v>
      </c>
      <c r="BF23" s="39">
        <v>3</v>
      </c>
      <c r="BG23" s="39">
        <v>4</v>
      </c>
      <c r="BH23" s="39">
        <v>4</v>
      </c>
      <c r="BI23" s="39">
        <v>4</v>
      </c>
      <c r="BJ23" s="39">
        <v>5</v>
      </c>
      <c r="BK23" s="39">
        <v>6</v>
      </c>
      <c r="BL23" s="39">
        <v>6</v>
      </c>
      <c r="BM23" s="39">
        <v>6</v>
      </c>
    </row>
    <row r="24" spans="1:65" s="13" customFormat="1" ht="18" customHeight="1">
      <c r="A24" s="13" t="str">
        <f t="shared" si="0"/>
        <v/>
      </c>
      <c r="B24" s="13" t="str">
        <f t="shared" si="1"/>
        <v/>
      </c>
      <c r="C24" s="13" t="str">
        <f t="shared" si="2"/>
        <v/>
      </c>
      <c r="D24" s="84">
        <v>7</v>
      </c>
      <c r="E24" s="85"/>
      <c r="F24" s="37"/>
      <c r="G24" s="37"/>
      <c r="H24" s="37"/>
      <c r="I24" s="50"/>
      <c r="J24" s="38"/>
      <c r="M24" s="13">
        <v>8</v>
      </c>
      <c r="N24" s="13" t="s">
        <v>21</v>
      </c>
      <c r="O24" s="33"/>
      <c r="P24" s="33"/>
      <c r="Q24" s="33"/>
      <c r="R24" s="33"/>
      <c r="S24" s="33"/>
      <c r="T24" s="33"/>
      <c r="U24" s="33"/>
      <c r="V24" s="33">
        <v>6</v>
      </c>
      <c r="W24" s="33">
        <v>6</v>
      </c>
      <c r="X24" s="33">
        <v>5</v>
      </c>
      <c r="Y24" s="33">
        <v>5</v>
      </c>
      <c r="Z24" s="33">
        <v>5</v>
      </c>
      <c r="AA24" s="33">
        <v>5</v>
      </c>
      <c r="AB24" s="33">
        <v>4</v>
      </c>
      <c r="AC24" s="33">
        <v>4</v>
      </c>
      <c r="AD24" s="33">
        <v>4</v>
      </c>
      <c r="AE24" s="33">
        <v>4</v>
      </c>
      <c r="AF24" s="33">
        <v>4</v>
      </c>
      <c r="AG24" s="33">
        <v>4</v>
      </c>
      <c r="AH24" s="33">
        <v>4</v>
      </c>
      <c r="AI24" s="33">
        <v>4</v>
      </c>
      <c r="AJ24" s="33">
        <v>4</v>
      </c>
      <c r="AK24" s="33">
        <v>4</v>
      </c>
      <c r="AL24" s="33">
        <v>4</v>
      </c>
      <c r="AN24" s="13">
        <v>8</v>
      </c>
      <c r="AO24" s="13" t="s">
        <v>20</v>
      </c>
      <c r="AP24" s="39"/>
      <c r="AQ24" s="39"/>
      <c r="AR24" s="39"/>
      <c r="AS24" s="39"/>
      <c r="AT24" s="39"/>
      <c r="AU24" s="39"/>
      <c r="AV24" s="39"/>
      <c r="AW24" s="41">
        <v>1</v>
      </c>
      <c r="AX24" s="41">
        <v>2</v>
      </c>
      <c r="AY24" s="40">
        <v>1</v>
      </c>
      <c r="AZ24" s="40">
        <v>2</v>
      </c>
      <c r="BA24" s="40">
        <v>2</v>
      </c>
      <c r="BB24" s="40">
        <v>3</v>
      </c>
      <c r="BC24" s="39">
        <v>1</v>
      </c>
      <c r="BD24" s="39">
        <v>1</v>
      </c>
      <c r="BE24" s="39">
        <v>1</v>
      </c>
      <c r="BF24" s="39">
        <v>2</v>
      </c>
      <c r="BG24" s="39">
        <v>3</v>
      </c>
      <c r="BH24" s="39">
        <v>3</v>
      </c>
      <c r="BI24" s="39">
        <v>3</v>
      </c>
      <c r="BJ24" s="39">
        <v>4</v>
      </c>
      <c r="BK24" s="39">
        <v>5</v>
      </c>
      <c r="BL24" s="39">
        <v>5</v>
      </c>
      <c r="BM24" s="39">
        <v>5</v>
      </c>
    </row>
    <row r="25" spans="1:65" s="13" customFormat="1" ht="18" customHeight="1">
      <c r="A25" s="13" t="str">
        <f t="shared" si="0"/>
        <v/>
      </c>
      <c r="B25" s="13" t="str">
        <f t="shared" si="1"/>
        <v/>
      </c>
      <c r="C25" s="13" t="str">
        <f t="shared" si="2"/>
        <v/>
      </c>
      <c r="D25" s="84">
        <v>8</v>
      </c>
      <c r="E25" s="85"/>
      <c r="F25" s="37"/>
      <c r="G25" s="37"/>
      <c r="H25" s="37"/>
      <c r="I25" s="50"/>
      <c r="J25" s="38"/>
      <c r="M25" s="13">
        <v>9</v>
      </c>
      <c r="N25" s="13" t="s">
        <v>21</v>
      </c>
      <c r="O25" s="33"/>
      <c r="P25" s="33"/>
      <c r="Q25" s="33"/>
      <c r="R25" s="33"/>
      <c r="S25" s="33"/>
      <c r="T25" s="33"/>
      <c r="U25" s="33"/>
      <c r="V25" s="33"/>
      <c r="W25" s="33">
        <v>6</v>
      </c>
      <c r="X25" s="33">
        <v>6</v>
      </c>
      <c r="Y25" s="33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4</v>
      </c>
      <c r="AF25" s="33">
        <v>4</v>
      </c>
      <c r="AG25" s="33">
        <v>4</v>
      </c>
      <c r="AH25" s="33">
        <v>4</v>
      </c>
      <c r="AI25" s="33">
        <v>4</v>
      </c>
      <c r="AJ25" s="33">
        <v>4</v>
      </c>
      <c r="AK25" s="33">
        <v>4</v>
      </c>
      <c r="AL25" s="33">
        <v>4</v>
      </c>
      <c r="AN25" s="13">
        <v>9</v>
      </c>
      <c r="AO25" s="13" t="s">
        <v>20</v>
      </c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2</v>
      </c>
      <c r="AZ25" s="40">
        <v>1</v>
      </c>
      <c r="BA25" s="40">
        <v>1</v>
      </c>
      <c r="BB25" s="40">
        <v>2</v>
      </c>
      <c r="BC25" s="40">
        <v>3</v>
      </c>
      <c r="BD25" s="40">
        <v>4</v>
      </c>
      <c r="BE25" s="40">
        <v>4</v>
      </c>
      <c r="BF25" s="39">
        <v>1</v>
      </c>
      <c r="BG25" s="39">
        <v>2</v>
      </c>
      <c r="BH25" s="39">
        <v>2</v>
      </c>
      <c r="BI25" s="39">
        <v>2</v>
      </c>
      <c r="BJ25" s="39">
        <v>3</v>
      </c>
      <c r="BK25" s="39">
        <v>4</v>
      </c>
      <c r="BL25" s="39">
        <v>4</v>
      </c>
      <c r="BM25" s="39">
        <v>4</v>
      </c>
    </row>
    <row r="26" spans="1:65" s="13" customFormat="1" ht="18" customHeight="1">
      <c r="A26" s="13" t="str">
        <f t="shared" si="0"/>
        <v/>
      </c>
      <c r="B26" s="13" t="str">
        <f t="shared" si="1"/>
        <v/>
      </c>
      <c r="C26" s="13" t="str">
        <f t="shared" si="2"/>
        <v/>
      </c>
      <c r="D26" s="84">
        <v>9</v>
      </c>
      <c r="E26" s="85"/>
      <c r="F26" s="37"/>
      <c r="G26" s="37"/>
      <c r="H26" s="37"/>
      <c r="I26" s="50"/>
      <c r="J26" s="38"/>
      <c r="M26" s="13">
        <v>10</v>
      </c>
      <c r="N26" s="13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>
        <v>6</v>
      </c>
      <c r="Y26" s="33">
        <v>6</v>
      </c>
      <c r="Z26" s="33">
        <v>6</v>
      </c>
      <c r="AA26" s="33">
        <v>5</v>
      </c>
      <c r="AB26" s="33">
        <v>5</v>
      </c>
      <c r="AC26" s="33">
        <v>5</v>
      </c>
      <c r="AD26" s="33">
        <v>5</v>
      </c>
      <c r="AE26" s="33">
        <v>5</v>
      </c>
      <c r="AF26" s="33">
        <v>4</v>
      </c>
      <c r="AG26" s="33">
        <v>4</v>
      </c>
      <c r="AH26" s="33">
        <v>4</v>
      </c>
      <c r="AI26" s="33">
        <v>4</v>
      </c>
      <c r="AJ26" s="33">
        <v>4</v>
      </c>
      <c r="AK26" s="33">
        <v>4</v>
      </c>
      <c r="AL26" s="33">
        <v>4</v>
      </c>
      <c r="AN26" s="13">
        <v>10</v>
      </c>
      <c r="AO26" s="13" t="s">
        <v>20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41">
        <v>1</v>
      </c>
      <c r="AZ26" s="41">
        <v>2</v>
      </c>
      <c r="BA26" s="41">
        <v>3</v>
      </c>
      <c r="BB26" s="40">
        <v>1</v>
      </c>
      <c r="BC26" s="40">
        <v>2</v>
      </c>
      <c r="BD26" s="40">
        <v>3</v>
      </c>
      <c r="BE26" s="40">
        <v>3</v>
      </c>
      <c r="BF26" s="40">
        <v>4</v>
      </c>
      <c r="BG26" s="39">
        <v>1</v>
      </c>
      <c r="BH26" s="39">
        <v>1</v>
      </c>
      <c r="BI26" s="39">
        <v>1</v>
      </c>
      <c r="BJ26" s="39">
        <v>2</v>
      </c>
      <c r="BK26" s="39">
        <v>3</v>
      </c>
      <c r="BL26" s="39">
        <v>3</v>
      </c>
      <c r="BM26" s="39">
        <v>3</v>
      </c>
    </row>
    <row r="27" spans="1:65" s="13" customFormat="1" ht="18" customHeight="1">
      <c r="A27" s="13" t="str">
        <f t="shared" si="0"/>
        <v/>
      </c>
      <c r="B27" s="13" t="str">
        <f t="shared" si="1"/>
        <v/>
      </c>
      <c r="C27" s="13" t="str">
        <f t="shared" si="2"/>
        <v/>
      </c>
      <c r="D27" s="84">
        <v>10</v>
      </c>
      <c r="E27" s="85"/>
      <c r="F27" s="37"/>
      <c r="G27" s="37"/>
      <c r="H27" s="37"/>
      <c r="I27" s="50"/>
      <c r="J27" s="38"/>
      <c r="M27" s="13">
        <v>11</v>
      </c>
      <c r="N27" s="13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>
        <v>6</v>
      </c>
      <c r="Z27" s="33">
        <v>6</v>
      </c>
      <c r="AA27" s="33">
        <v>6</v>
      </c>
      <c r="AB27" s="33">
        <v>5</v>
      </c>
      <c r="AC27" s="33">
        <v>5</v>
      </c>
      <c r="AD27" s="33">
        <v>5</v>
      </c>
      <c r="AE27" s="33">
        <v>5</v>
      </c>
      <c r="AF27" s="33">
        <v>5</v>
      </c>
      <c r="AG27" s="33">
        <v>5</v>
      </c>
      <c r="AH27" s="33">
        <v>5</v>
      </c>
      <c r="AI27" s="33">
        <v>4</v>
      </c>
      <c r="AJ27" s="33">
        <v>4</v>
      </c>
      <c r="AK27" s="33">
        <v>4</v>
      </c>
      <c r="AL27" s="33">
        <v>4</v>
      </c>
      <c r="AN27" s="13">
        <v>11</v>
      </c>
      <c r="AO27" s="13" t="s">
        <v>20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1">
        <v>1</v>
      </c>
      <c r="BA27" s="41">
        <v>2</v>
      </c>
      <c r="BB27" s="41">
        <v>3</v>
      </c>
      <c r="BC27" s="40">
        <v>1</v>
      </c>
      <c r="BD27" s="40">
        <v>2</v>
      </c>
      <c r="BE27" s="40">
        <v>2</v>
      </c>
      <c r="BF27" s="40">
        <v>3</v>
      </c>
      <c r="BG27" s="40">
        <v>4</v>
      </c>
      <c r="BH27" s="40">
        <v>5</v>
      </c>
      <c r="BI27" s="40">
        <v>5</v>
      </c>
      <c r="BJ27" s="39">
        <v>1</v>
      </c>
      <c r="BK27" s="39">
        <v>2</v>
      </c>
      <c r="BL27" s="39">
        <v>2</v>
      </c>
      <c r="BM27" s="39">
        <v>2</v>
      </c>
    </row>
    <row r="28" spans="1:65" s="13" customFormat="1" ht="18" customHeight="1">
      <c r="A28" s="13" t="str">
        <f t="shared" si="0"/>
        <v/>
      </c>
      <c r="B28" s="13" t="str">
        <f t="shared" si="1"/>
        <v/>
      </c>
      <c r="C28" s="13" t="str">
        <f t="shared" si="2"/>
        <v/>
      </c>
      <c r="D28" s="84">
        <v>11</v>
      </c>
      <c r="E28" s="85"/>
      <c r="F28" s="37"/>
      <c r="G28" s="37"/>
      <c r="H28" s="37"/>
      <c r="I28" s="50"/>
      <c r="J28" s="38"/>
      <c r="M28" s="13">
        <v>12</v>
      </c>
      <c r="N28" s="13" t="s">
        <v>21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>
        <v>6</v>
      </c>
      <c r="AA28" s="33">
        <v>6</v>
      </c>
      <c r="AB28" s="33">
        <v>6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3">
        <v>5</v>
      </c>
      <c r="AJ28" s="33">
        <v>4</v>
      </c>
      <c r="AK28" s="33">
        <v>4</v>
      </c>
      <c r="AL28" s="33">
        <v>4</v>
      </c>
      <c r="AN28" s="13">
        <v>12</v>
      </c>
      <c r="AO28" s="13" t="s">
        <v>20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1">
        <v>1</v>
      </c>
      <c r="BB28" s="41">
        <v>2</v>
      </c>
      <c r="BC28" s="41">
        <v>3</v>
      </c>
      <c r="BD28" s="40">
        <v>1</v>
      </c>
      <c r="BE28" s="40">
        <v>1</v>
      </c>
      <c r="BF28" s="40">
        <v>2</v>
      </c>
      <c r="BG28" s="40">
        <v>3</v>
      </c>
      <c r="BH28" s="40">
        <v>4</v>
      </c>
      <c r="BI28" s="40">
        <v>4</v>
      </c>
      <c r="BJ28" s="40">
        <v>5</v>
      </c>
      <c r="BK28" s="39">
        <v>1</v>
      </c>
      <c r="BL28" s="39">
        <v>1</v>
      </c>
      <c r="BM28" s="39">
        <v>1</v>
      </c>
    </row>
    <row r="29" spans="1:65" s="13" customFormat="1" ht="18" customHeight="1">
      <c r="A29" s="13" t="str">
        <f t="shared" si="0"/>
        <v/>
      </c>
      <c r="B29" s="13" t="str">
        <f t="shared" si="1"/>
        <v/>
      </c>
      <c r="C29" s="13" t="str">
        <f t="shared" si="2"/>
        <v/>
      </c>
      <c r="D29" s="84">
        <v>12</v>
      </c>
      <c r="E29" s="85"/>
      <c r="F29" s="37"/>
      <c r="G29" s="37"/>
      <c r="H29" s="37"/>
      <c r="I29" s="50"/>
      <c r="J29" s="38"/>
      <c r="M29" s="13">
        <v>13</v>
      </c>
      <c r="N29" s="13" t="s">
        <v>23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6</v>
      </c>
      <c r="AB29" s="33">
        <v>6</v>
      </c>
      <c r="AC29" s="33">
        <v>6</v>
      </c>
      <c r="AD29" s="33">
        <v>6</v>
      </c>
      <c r="AE29" s="33">
        <v>5</v>
      </c>
      <c r="AF29" s="33">
        <v>5</v>
      </c>
      <c r="AG29" s="33">
        <v>5</v>
      </c>
      <c r="AH29" s="33">
        <v>5</v>
      </c>
      <c r="AI29" s="33">
        <v>5</v>
      </c>
      <c r="AJ29" s="33">
        <v>5</v>
      </c>
      <c r="AK29" s="33">
        <v>5</v>
      </c>
      <c r="AL29" s="33">
        <v>5</v>
      </c>
      <c r="AN29" s="13">
        <v>13</v>
      </c>
      <c r="AO29" s="13" t="s">
        <v>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>
        <v>1</v>
      </c>
      <c r="BC29" s="41">
        <v>2</v>
      </c>
      <c r="BD29" s="41">
        <v>3</v>
      </c>
      <c r="BE29" s="41">
        <v>4</v>
      </c>
      <c r="BF29" s="40">
        <v>1</v>
      </c>
      <c r="BG29" s="40">
        <v>2</v>
      </c>
      <c r="BH29" s="40">
        <v>3</v>
      </c>
      <c r="BI29" s="40">
        <v>3</v>
      </c>
      <c r="BJ29" s="40">
        <v>4</v>
      </c>
      <c r="BK29" s="40">
        <v>5</v>
      </c>
      <c r="BL29" s="40">
        <v>6</v>
      </c>
      <c r="BM29" s="40">
        <v>6</v>
      </c>
    </row>
    <row r="30" spans="1:65" s="13" customFormat="1" ht="18" customHeight="1">
      <c r="A30" s="13" t="str">
        <f t="shared" si="0"/>
        <v/>
      </c>
      <c r="B30" s="13" t="str">
        <f t="shared" si="1"/>
        <v/>
      </c>
      <c r="C30" s="13" t="str">
        <f t="shared" si="2"/>
        <v/>
      </c>
      <c r="D30" s="84">
        <v>13</v>
      </c>
      <c r="E30" s="85"/>
      <c r="F30" s="37"/>
      <c r="G30" s="37"/>
      <c r="H30" s="37"/>
      <c r="I30" s="50"/>
      <c r="J30" s="38"/>
      <c r="M30" s="13">
        <v>14</v>
      </c>
      <c r="N30" s="13" t="s">
        <v>23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6</v>
      </c>
      <c r="AC30" s="33">
        <v>6</v>
      </c>
      <c r="AD30" s="33">
        <v>6</v>
      </c>
      <c r="AE30" s="33">
        <v>6</v>
      </c>
      <c r="AF30" s="33">
        <v>5</v>
      </c>
      <c r="AG30" s="33">
        <v>5</v>
      </c>
      <c r="AH30" s="33">
        <v>5</v>
      </c>
      <c r="AI30" s="33">
        <v>5</v>
      </c>
      <c r="AJ30" s="33">
        <v>5</v>
      </c>
      <c r="AK30" s="33">
        <v>5</v>
      </c>
      <c r="AL30" s="33">
        <v>5</v>
      </c>
      <c r="AN30" s="13">
        <v>14</v>
      </c>
      <c r="AO30" s="13" t="s">
        <v>22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1">
        <v>1</v>
      </c>
      <c r="BD30" s="41">
        <v>2</v>
      </c>
      <c r="BE30" s="41">
        <v>3</v>
      </c>
      <c r="BF30" s="41">
        <v>4</v>
      </c>
      <c r="BG30" s="40">
        <v>1</v>
      </c>
      <c r="BH30" s="40">
        <v>2</v>
      </c>
      <c r="BI30" s="40">
        <v>2</v>
      </c>
      <c r="BJ30" s="40">
        <v>3</v>
      </c>
      <c r="BK30" s="40">
        <v>4</v>
      </c>
      <c r="BL30" s="40">
        <v>5</v>
      </c>
      <c r="BM30" s="40">
        <v>5</v>
      </c>
    </row>
    <row r="31" spans="1:65" s="13" customFormat="1" ht="18" customHeight="1">
      <c r="A31" s="13" t="str">
        <f t="shared" si="0"/>
        <v/>
      </c>
      <c r="B31" s="13" t="str">
        <f t="shared" si="1"/>
        <v/>
      </c>
      <c r="C31" s="13" t="str">
        <f t="shared" si="2"/>
        <v/>
      </c>
      <c r="D31" s="84">
        <v>14</v>
      </c>
      <c r="E31" s="85"/>
      <c r="F31" s="37"/>
      <c r="G31" s="37"/>
      <c r="H31" s="37"/>
      <c r="I31" s="50"/>
      <c r="J31" s="38"/>
      <c r="M31" s="13">
        <v>15</v>
      </c>
      <c r="N31" s="13" t="s">
        <v>23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6</v>
      </c>
      <c r="AD31" s="33">
        <v>6</v>
      </c>
      <c r="AE31" s="33">
        <v>6</v>
      </c>
      <c r="AF31" s="33">
        <v>6</v>
      </c>
      <c r="AG31" s="33">
        <v>5</v>
      </c>
      <c r="AH31" s="33">
        <v>5</v>
      </c>
      <c r="AI31" s="33">
        <v>5</v>
      </c>
      <c r="AJ31" s="33">
        <v>5</v>
      </c>
      <c r="AK31" s="33">
        <v>5</v>
      </c>
      <c r="AL31" s="33">
        <v>5</v>
      </c>
      <c r="AN31" s="13">
        <v>15</v>
      </c>
      <c r="AO31" s="13" t="s">
        <v>22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1">
        <v>1</v>
      </c>
      <c r="BE31" s="41">
        <v>2</v>
      </c>
      <c r="BF31" s="41">
        <v>3</v>
      </c>
      <c r="BG31" s="41">
        <v>4</v>
      </c>
      <c r="BH31" s="40">
        <v>1</v>
      </c>
      <c r="BI31" s="40">
        <v>1</v>
      </c>
      <c r="BJ31" s="40">
        <v>2</v>
      </c>
      <c r="BK31" s="40">
        <v>3</v>
      </c>
      <c r="BL31" s="40">
        <v>4</v>
      </c>
      <c r="BM31" s="40">
        <v>4</v>
      </c>
    </row>
    <row r="32" spans="1:65" s="13" customFormat="1" ht="18" customHeight="1">
      <c r="A32" s="13" t="str">
        <f t="shared" si="0"/>
        <v/>
      </c>
      <c r="B32" s="13" t="str">
        <f t="shared" si="1"/>
        <v/>
      </c>
      <c r="C32" s="13" t="str">
        <f t="shared" si="2"/>
        <v/>
      </c>
      <c r="D32" s="84">
        <v>15</v>
      </c>
      <c r="E32" s="85"/>
      <c r="F32" s="37"/>
      <c r="G32" s="37"/>
      <c r="H32" s="37"/>
      <c r="I32" s="50"/>
      <c r="J32" s="38"/>
      <c r="M32" s="13">
        <v>16</v>
      </c>
      <c r="N32" s="13" t="s">
        <v>23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6</v>
      </c>
      <c r="AE32" s="33">
        <v>6</v>
      </c>
      <c r="AF32" s="33">
        <v>6</v>
      </c>
      <c r="AG32" s="33">
        <v>6</v>
      </c>
      <c r="AH32" s="33">
        <v>6</v>
      </c>
      <c r="AI32" s="33">
        <v>5</v>
      </c>
      <c r="AJ32" s="33">
        <v>5</v>
      </c>
      <c r="AK32" s="33">
        <v>5</v>
      </c>
      <c r="AL32" s="33">
        <v>5</v>
      </c>
      <c r="AN32" s="13">
        <v>16</v>
      </c>
      <c r="AO32" s="13" t="s">
        <v>22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1">
        <v>1</v>
      </c>
      <c r="BF32" s="41">
        <v>2</v>
      </c>
      <c r="BG32" s="41">
        <v>3</v>
      </c>
      <c r="BH32" s="41">
        <v>4</v>
      </c>
      <c r="BI32" s="41">
        <v>5</v>
      </c>
      <c r="BJ32" s="40">
        <v>1</v>
      </c>
      <c r="BK32" s="40">
        <v>2</v>
      </c>
      <c r="BL32" s="40">
        <v>3</v>
      </c>
      <c r="BM32" s="40">
        <v>3</v>
      </c>
    </row>
    <row r="33" spans="1:65" s="13" customFormat="1" ht="18" customHeight="1">
      <c r="A33" s="13" t="str">
        <f t="shared" si="0"/>
        <v/>
      </c>
      <c r="B33" s="13" t="str">
        <f t="shared" si="1"/>
        <v/>
      </c>
      <c r="C33" s="13" t="str">
        <f t="shared" si="2"/>
        <v/>
      </c>
      <c r="D33" s="84">
        <v>16</v>
      </c>
      <c r="E33" s="85"/>
      <c r="F33" s="37"/>
      <c r="G33" s="37"/>
      <c r="H33" s="37"/>
      <c r="I33" s="50"/>
      <c r="J33" s="38"/>
      <c r="M33" s="13">
        <v>17</v>
      </c>
      <c r="N33" s="13" t="s">
        <v>23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</v>
      </c>
      <c r="AF33" s="33">
        <v>6</v>
      </c>
      <c r="AG33" s="33">
        <v>6</v>
      </c>
      <c r="AH33" s="33">
        <v>6</v>
      </c>
      <c r="AI33" s="33">
        <v>6</v>
      </c>
      <c r="AJ33" s="33">
        <v>5</v>
      </c>
      <c r="AK33" s="33">
        <v>5</v>
      </c>
      <c r="AL33" s="33">
        <v>5</v>
      </c>
      <c r="AN33" s="13">
        <v>17</v>
      </c>
      <c r="AO33" s="13" t="s">
        <v>22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1">
        <v>1</v>
      </c>
      <c r="BG33" s="41">
        <v>2</v>
      </c>
      <c r="BH33" s="41">
        <v>3</v>
      </c>
      <c r="BI33" s="41">
        <v>4</v>
      </c>
      <c r="BJ33" s="41">
        <v>5</v>
      </c>
      <c r="BK33" s="40">
        <v>1</v>
      </c>
      <c r="BL33" s="40">
        <v>2</v>
      </c>
      <c r="BM33" s="40">
        <v>2</v>
      </c>
    </row>
    <row r="34" spans="1:65" s="13" customFormat="1" ht="18" customHeight="1">
      <c r="A34" s="13" t="str">
        <f t="shared" si="0"/>
        <v/>
      </c>
      <c r="B34" s="13" t="str">
        <f t="shared" si="1"/>
        <v/>
      </c>
      <c r="C34" s="13" t="str">
        <f t="shared" si="2"/>
        <v/>
      </c>
      <c r="D34" s="84">
        <v>17</v>
      </c>
      <c r="E34" s="85"/>
      <c r="F34" s="37"/>
      <c r="G34" s="37"/>
      <c r="H34" s="37"/>
      <c r="I34" s="50"/>
      <c r="J34" s="38"/>
      <c r="M34" s="13">
        <v>18</v>
      </c>
      <c r="N34" s="13" t="s">
        <v>23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6</v>
      </c>
      <c r="AG34" s="33">
        <v>6</v>
      </c>
      <c r="AH34" s="33">
        <v>6</v>
      </c>
      <c r="AI34" s="33">
        <v>6</v>
      </c>
      <c r="AJ34" s="33">
        <v>6</v>
      </c>
      <c r="AK34" s="33">
        <v>5</v>
      </c>
      <c r="AL34" s="33">
        <v>5</v>
      </c>
      <c r="AN34" s="13">
        <v>18</v>
      </c>
      <c r="AO34" s="13" t="s">
        <v>22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1">
        <v>1</v>
      </c>
      <c r="BH34" s="41">
        <v>2</v>
      </c>
      <c r="BI34" s="41">
        <v>3</v>
      </c>
      <c r="BJ34" s="41">
        <v>4</v>
      </c>
      <c r="BK34" s="41">
        <v>5</v>
      </c>
      <c r="BL34" s="40">
        <v>1</v>
      </c>
      <c r="BM34" s="40">
        <v>1</v>
      </c>
    </row>
    <row r="35" spans="1:65" s="13" customFormat="1" ht="18" customHeight="1">
      <c r="A35" s="13" t="str">
        <f t="shared" si="0"/>
        <v/>
      </c>
      <c r="B35" s="13" t="str">
        <f t="shared" si="1"/>
        <v/>
      </c>
      <c r="C35" s="13" t="str">
        <f t="shared" si="2"/>
        <v/>
      </c>
      <c r="D35" s="84">
        <v>18</v>
      </c>
      <c r="E35" s="85"/>
      <c r="F35" s="37"/>
      <c r="G35" s="37"/>
      <c r="H35" s="37"/>
      <c r="I35" s="50"/>
      <c r="J35" s="38"/>
      <c r="M35" s="13">
        <v>19</v>
      </c>
      <c r="N35" s="13" t="s">
        <v>25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6</v>
      </c>
      <c r="AH35" s="33">
        <v>6</v>
      </c>
      <c r="AI35" s="33">
        <v>6</v>
      </c>
      <c r="AJ35" s="33">
        <v>6</v>
      </c>
      <c r="AK35" s="33">
        <v>6</v>
      </c>
      <c r="AL35" s="33">
        <v>6</v>
      </c>
      <c r="AN35" s="13">
        <v>19</v>
      </c>
      <c r="AO35" s="13" t="s">
        <v>24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41">
        <v>1</v>
      </c>
      <c r="BI35" s="41">
        <v>2</v>
      </c>
      <c r="BJ35" s="41">
        <v>3</v>
      </c>
      <c r="BK35" s="41">
        <v>4</v>
      </c>
      <c r="BL35" s="41">
        <v>5</v>
      </c>
      <c r="BM35" s="41">
        <v>6</v>
      </c>
    </row>
    <row r="36" spans="1:65" s="13" customFormat="1" ht="18" customHeight="1">
      <c r="A36" s="13" t="str">
        <f t="shared" si="0"/>
        <v/>
      </c>
      <c r="B36" s="13" t="str">
        <f t="shared" si="1"/>
        <v/>
      </c>
      <c r="C36" s="13" t="str">
        <f t="shared" si="2"/>
        <v/>
      </c>
      <c r="D36" s="84">
        <v>19</v>
      </c>
      <c r="E36" s="85"/>
      <c r="F36" s="37"/>
      <c r="G36" s="37"/>
      <c r="H36" s="37"/>
      <c r="I36" s="50"/>
      <c r="J36" s="38"/>
      <c r="M36" s="13">
        <v>20</v>
      </c>
      <c r="N36" s="13" t="s">
        <v>25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6</v>
      </c>
      <c r="AI36" s="33">
        <v>6</v>
      </c>
      <c r="AJ36" s="33">
        <v>6</v>
      </c>
      <c r="AK36" s="33">
        <v>6</v>
      </c>
      <c r="AL36" s="33">
        <v>6</v>
      </c>
      <c r="AN36" s="13">
        <v>20</v>
      </c>
      <c r="AO36" s="13" t="s">
        <v>24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1">
        <v>1</v>
      </c>
      <c r="BJ36" s="41">
        <v>2</v>
      </c>
      <c r="BK36" s="41">
        <v>3</v>
      </c>
      <c r="BL36" s="41">
        <v>4</v>
      </c>
      <c r="BM36" s="41">
        <v>5</v>
      </c>
    </row>
    <row r="37" spans="1:65" s="13" customFormat="1" ht="18" customHeight="1">
      <c r="A37" s="13" t="str">
        <f t="shared" si="0"/>
        <v/>
      </c>
      <c r="B37" s="13" t="str">
        <f t="shared" si="1"/>
        <v/>
      </c>
      <c r="C37" s="13" t="str">
        <f t="shared" si="2"/>
        <v/>
      </c>
      <c r="D37" s="84">
        <v>20</v>
      </c>
      <c r="E37" s="85"/>
      <c r="F37" s="37"/>
      <c r="G37" s="37"/>
      <c r="H37" s="37"/>
      <c r="I37" s="50"/>
      <c r="J37" s="38"/>
      <c r="M37" s="13">
        <v>21</v>
      </c>
      <c r="N37" s="13" t="s">
        <v>25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>
        <v>6</v>
      </c>
      <c r="AJ37" s="33">
        <v>6</v>
      </c>
      <c r="AK37" s="33">
        <v>6</v>
      </c>
      <c r="AL37" s="33">
        <v>6</v>
      </c>
      <c r="AN37" s="13">
        <v>21</v>
      </c>
      <c r="AO37" s="13" t="s">
        <v>24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1">
        <v>1</v>
      </c>
      <c r="BK37" s="41">
        <v>2</v>
      </c>
      <c r="BL37" s="41">
        <v>3</v>
      </c>
      <c r="BM37" s="41">
        <v>4</v>
      </c>
    </row>
    <row r="38" spans="1:65" s="13" customFormat="1" ht="18" customHeight="1">
      <c r="A38" s="13" t="str">
        <f t="shared" si="0"/>
        <v/>
      </c>
      <c r="B38" s="13" t="str">
        <f t="shared" si="1"/>
        <v/>
      </c>
      <c r="C38" s="13" t="str">
        <f t="shared" si="2"/>
        <v/>
      </c>
      <c r="D38" s="84">
        <v>21</v>
      </c>
      <c r="E38" s="85"/>
      <c r="F38" s="37"/>
      <c r="G38" s="37"/>
      <c r="H38" s="37"/>
      <c r="I38" s="50"/>
      <c r="J38" s="38"/>
      <c r="M38" s="13">
        <v>22</v>
      </c>
      <c r="N38" s="13" t="s">
        <v>25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6</v>
      </c>
      <c r="AK38" s="33">
        <v>6</v>
      </c>
      <c r="AL38" s="33">
        <v>6</v>
      </c>
      <c r="AN38" s="13">
        <v>22</v>
      </c>
      <c r="AO38" s="13" t="s">
        <v>24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1">
        <v>1</v>
      </c>
      <c r="BL38" s="41">
        <v>2</v>
      </c>
      <c r="BM38" s="41">
        <v>3</v>
      </c>
    </row>
    <row r="39" spans="1:65" s="13" customFormat="1" ht="18" customHeight="1">
      <c r="A39" s="13" t="str">
        <f t="shared" si="0"/>
        <v/>
      </c>
      <c r="B39" s="13" t="str">
        <f t="shared" si="1"/>
        <v/>
      </c>
      <c r="C39" s="13" t="str">
        <f t="shared" si="2"/>
        <v/>
      </c>
      <c r="D39" s="84">
        <v>22</v>
      </c>
      <c r="E39" s="85"/>
      <c r="F39" s="37"/>
      <c r="G39" s="37"/>
      <c r="H39" s="37"/>
      <c r="I39" s="50"/>
      <c r="J39" s="38"/>
      <c r="M39" s="13">
        <v>23</v>
      </c>
      <c r="N39" s="13" t="s">
        <v>25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6</v>
      </c>
      <c r="AL39" s="33">
        <v>6</v>
      </c>
      <c r="AN39" s="13">
        <v>23</v>
      </c>
      <c r="AO39" s="13" t="s">
        <v>24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1">
        <v>1</v>
      </c>
      <c r="BM39" s="41">
        <v>2</v>
      </c>
    </row>
    <row r="40" spans="1:65" s="13" customFormat="1" ht="18" customHeight="1">
      <c r="A40" s="13" t="str">
        <f t="shared" si="0"/>
        <v/>
      </c>
      <c r="B40" s="13" t="str">
        <f t="shared" si="1"/>
        <v/>
      </c>
      <c r="C40" s="13" t="str">
        <f t="shared" si="2"/>
        <v/>
      </c>
      <c r="D40" s="84">
        <v>23</v>
      </c>
      <c r="E40" s="85"/>
      <c r="F40" s="37"/>
      <c r="G40" s="37"/>
      <c r="H40" s="37"/>
      <c r="I40" s="50"/>
      <c r="J40" s="38"/>
      <c r="M40" s="13">
        <v>24</v>
      </c>
      <c r="N40" s="13" t="s">
        <v>25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6</v>
      </c>
      <c r="AN40" s="13">
        <v>24</v>
      </c>
      <c r="AO40" s="13" t="s">
        <v>24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1">
        <v>1</v>
      </c>
    </row>
    <row r="41" spans="1:65" s="13" customFormat="1" ht="18" customHeight="1" thickBot="1">
      <c r="A41" s="13" t="str">
        <f>IF(C41="","",$I$2*10000+100*C41+B41)</f>
        <v/>
      </c>
      <c r="B41" s="13" t="str">
        <f t="shared" si="1"/>
        <v/>
      </c>
      <c r="C41" s="13" t="str">
        <f t="shared" si="2"/>
        <v/>
      </c>
      <c r="D41" s="86">
        <v>24</v>
      </c>
      <c r="E41" s="87"/>
      <c r="F41" s="42"/>
      <c r="G41" s="42"/>
      <c r="H41" s="42"/>
      <c r="I41" s="51"/>
      <c r="J41" s="43"/>
    </row>
    <row r="42" spans="1:65" s="13" customFormat="1" ht="18" customHeight="1" thickTop="1">
      <c r="A42" s="13" t="str">
        <f t="shared" ref="A42:A48" si="3">IF($C42="","",$I$2*10000+100+E42)</f>
        <v/>
      </c>
      <c r="B42" s="13" t="str">
        <f t="shared" ref="B42:B48" si="4">IF(OR(ISERROR(HLOOKUP($H$4-1,$AP$16:$BM$40,(ROW(B42)-7),0)),ISBLANK(HLOOKUP($H$4-1,$AP$16:$BM$40,(ROW(B42)-7),0))),"",HLOOKUP($H$4-1,$AP$16:$BM$40,(ROW(B42)-7),0))</f>
        <v/>
      </c>
      <c r="C42" s="13" t="str">
        <f>IF($H$6="","",1)</f>
        <v/>
      </c>
      <c r="D42" s="44" t="s">
        <v>27</v>
      </c>
      <c r="E42" s="45">
        <v>1</v>
      </c>
      <c r="F42" s="31"/>
      <c r="G42" s="31"/>
      <c r="H42" s="31"/>
      <c r="I42" s="49"/>
      <c r="J42" s="32"/>
      <c r="N42" s="13">
        <v>3</v>
      </c>
      <c r="O42" s="13">
        <f>COUNTIF(O$17:O$40,3)</f>
        <v>1</v>
      </c>
      <c r="P42" s="13">
        <f t="shared" ref="P42:AL42" si="5">COUNTIF(P$17:P$40,3)</f>
        <v>1</v>
      </c>
      <c r="Q42" s="13">
        <f t="shared" si="5"/>
        <v>1</v>
      </c>
      <c r="R42" s="13">
        <f t="shared" si="5"/>
        <v>1</v>
      </c>
      <c r="S42" s="13">
        <f t="shared" si="5"/>
        <v>2</v>
      </c>
      <c r="T42" s="13">
        <f t="shared" si="5"/>
        <v>2</v>
      </c>
      <c r="U42" s="13">
        <f t="shared" si="5"/>
        <v>2</v>
      </c>
      <c r="V42" s="13">
        <f t="shared" si="5"/>
        <v>2</v>
      </c>
      <c r="W42" s="13">
        <f t="shared" si="5"/>
        <v>3</v>
      </c>
      <c r="X42" s="13">
        <f t="shared" si="5"/>
        <v>3</v>
      </c>
      <c r="Y42" s="13">
        <f t="shared" si="5"/>
        <v>3</v>
      </c>
      <c r="Z42" s="13">
        <f t="shared" si="5"/>
        <v>3</v>
      </c>
      <c r="AA42" s="13">
        <f t="shared" si="5"/>
        <v>4</v>
      </c>
      <c r="AB42" s="13">
        <f t="shared" si="5"/>
        <v>4</v>
      </c>
      <c r="AC42" s="13">
        <f t="shared" si="5"/>
        <v>4</v>
      </c>
      <c r="AD42" s="13">
        <f t="shared" si="5"/>
        <v>4</v>
      </c>
      <c r="AE42" s="13">
        <f t="shared" si="5"/>
        <v>5</v>
      </c>
      <c r="AF42" s="13">
        <f t="shared" si="5"/>
        <v>5</v>
      </c>
      <c r="AG42" s="13">
        <f t="shared" si="5"/>
        <v>5</v>
      </c>
      <c r="AH42" s="13">
        <f t="shared" si="5"/>
        <v>5</v>
      </c>
      <c r="AI42" s="13">
        <f t="shared" si="5"/>
        <v>6</v>
      </c>
      <c r="AJ42" s="13">
        <f t="shared" si="5"/>
        <v>6</v>
      </c>
      <c r="AK42" s="13">
        <f t="shared" si="5"/>
        <v>6</v>
      </c>
      <c r="AL42" s="13">
        <f t="shared" si="5"/>
        <v>6</v>
      </c>
      <c r="AO42" s="13">
        <v>3</v>
      </c>
      <c r="AP42" s="13">
        <f>COUNTIF(AP$17:AP$40,3)</f>
        <v>0</v>
      </c>
      <c r="AQ42" s="13">
        <f t="shared" ref="AQ42:BM42" si="6">COUNTIF(AQ$17:AQ$40,3)</f>
        <v>0</v>
      </c>
      <c r="AR42" s="13">
        <f t="shared" si="6"/>
        <v>0</v>
      </c>
      <c r="AS42" s="13">
        <f t="shared" si="6"/>
        <v>0</v>
      </c>
      <c r="AT42" s="13">
        <f t="shared" si="6"/>
        <v>0</v>
      </c>
      <c r="AU42" s="13">
        <f t="shared" si="6"/>
        <v>0</v>
      </c>
      <c r="AV42" s="13">
        <f t="shared" si="6"/>
        <v>0</v>
      </c>
      <c r="AW42" s="13">
        <f t="shared" si="6"/>
        <v>0</v>
      </c>
      <c r="AX42" s="13">
        <f t="shared" si="6"/>
        <v>1</v>
      </c>
      <c r="AY42" s="13">
        <f t="shared" si="6"/>
        <v>2</v>
      </c>
      <c r="AZ42" s="13">
        <f t="shared" si="6"/>
        <v>3</v>
      </c>
      <c r="BA42" s="13">
        <f t="shared" si="6"/>
        <v>4</v>
      </c>
      <c r="BB42" s="13">
        <f t="shared" si="6"/>
        <v>4</v>
      </c>
      <c r="BC42" s="13">
        <f t="shared" si="6"/>
        <v>4</v>
      </c>
      <c r="BD42" s="13">
        <f t="shared" si="6"/>
        <v>4</v>
      </c>
      <c r="BE42" s="13">
        <f t="shared" si="6"/>
        <v>4</v>
      </c>
      <c r="BF42" s="13">
        <f t="shared" si="6"/>
        <v>4</v>
      </c>
      <c r="BG42" s="13">
        <f t="shared" si="6"/>
        <v>4</v>
      </c>
      <c r="BH42" s="13">
        <f t="shared" si="6"/>
        <v>4</v>
      </c>
      <c r="BI42" s="13">
        <f t="shared" si="6"/>
        <v>4</v>
      </c>
      <c r="BJ42" s="13">
        <f t="shared" si="6"/>
        <v>4</v>
      </c>
      <c r="BK42" s="13">
        <f t="shared" si="6"/>
        <v>4</v>
      </c>
      <c r="BL42" s="13">
        <f t="shared" si="6"/>
        <v>4</v>
      </c>
      <c r="BM42" s="13">
        <f t="shared" si="6"/>
        <v>4</v>
      </c>
    </row>
    <row r="43" spans="1:65" s="13" customFormat="1" ht="18" customHeight="1">
      <c r="A43" s="13" t="str">
        <f t="shared" si="3"/>
        <v/>
      </c>
      <c r="B43" s="13" t="str">
        <f t="shared" si="4"/>
        <v/>
      </c>
      <c r="C43" s="13" t="str">
        <f>IF($H$6&lt;2,"",1)</f>
        <v/>
      </c>
      <c r="D43" s="46" t="s">
        <v>27</v>
      </c>
      <c r="E43" s="47">
        <v>2</v>
      </c>
      <c r="F43" s="37"/>
      <c r="G43" s="37"/>
      <c r="H43" s="37"/>
      <c r="I43" s="50"/>
      <c r="J43" s="38"/>
      <c r="N43" s="13">
        <v>4</v>
      </c>
      <c r="O43" s="13">
        <f>COUNTIF(O$17:O$40,4)</f>
        <v>0</v>
      </c>
      <c r="P43" s="13">
        <f t="shared" ref="P43:AL43" si="7">COUNTIF(P$17:P$40,4)</f>
        <v>1</v>
      </c>
      <c r="Q43" s="13">
        <f t="shared" si="7"/>
        <v>1</v>
      </c>
      <c r="R43" s="13">
        <f t="shared" si="7"/>
        <v>1</v>
      </c>
      <c r="S43" s="13">
        <f t="shared" si="7"/>
        <v>1</v>
      </c>
      <c r="T43" s="13">
        <f t="shared" si="7"/>
        <v>2</v>
      </c>
      <c r="U43" s="13">
        <f t="shared" si="7"/>
        <v>2</v>
      </c>
      <c r="V43" s="13">
        <f t="shared" si="7"/>
        <v>2</v>
      </c>
      <c r="W43" s="13">
        <f t="shared" si="7"/>
        <v>2</v>
      </c>
      <c r="X43" s="13">
        <f t="shared" si="7"/>
        <v>3</v>
      </c>
      <c r="Y43" s="13">
        <f t="shared" si="7"/>
        <v>3</v>
      </c>
      <c r="Z43" s="13">
        <f t="shared" si="7"/>
        <v>3</v>
      </c>
      <c r="AA43" s="13">
        <f t="shared" si="7"/>
        <v>3</v>
      </c>
      <c r="AB43" s="13">
        <f t="shared" si="7"/>
        <v>4</v>
      </c>
      <c r="AC43" s="13">
        <f t="shared" si="7"/>
        <v>4</v>
      </c>
      <c r="AD43" s="13">
        <f t="shared" si="7"/>
        <v>4</v>
      </c>
      <c r="AE43" s="13">
        <f t="shared" si="7"/>
        <v>4</v>
      </c>
      <c r="AF43" s="13">
        <f t="shared" si="7"/>
        <v>5</v>
      </c>
      <c r="AG43" s="13">
        <f t="shared" si="7"/>
        <v>5</v>
      </c>
      <c r="AH43" s="13">
        <f t="shared" si="7"/>
        <v>5</v>
      </c>
      <c r="AI43" s="13">
        <f t="shared" si="7"/>
        <v>5</v>
      </c>
      <c r="AJ43" s="13">
        <f t="shared" si="7"/>
        <v>6</v>
      </c>
      <c r="AK43" s="13">
        <f t="shared" si="7"/>
        <v>6</v>
      </c>
      <c r="AL43" s="13">
        <f t="shared" si="7"/>
        <v>6</v>
      </c>
      <c r="AO43" s="13">
        <v>4</v>
      </c>
      <c r="AP43" s="13">
        <f>COUNTIF(AP$17:AP$40,4)</f>
        <v>0</v>
      </c>
      <c r="AQ43" s="13">
        <f t="shared" ref="AQ43:BM43" si="8">COUNTIF(AQ$17:AQ$40,4)</f>
        <v>0</v>
      </c>
      <c r="AR43" s="13">
        <f t="shared" si="8"/>
        <v>0</v>
      </c>
      <c r="AS43" s="13">
        <f t="shared" si="8"/>
        <v>0</v>
      </c>
      <c r="AT43" s="13">
        <f t="shared" si="8"/>
        <v>0</v>
      </c>
      <c r="AU43" s="13">
        <f t="shared" si="8"/>
        <v>0</v>
      </c>
      <c r="AV43" s="13">
        <f t="shared" si="8"/>
        <v>0</v>
      </c>
      <c r="AW43" s="13">
        <f t="shared" si="8"/>
        <v>0</v>
      </c>
      <c r="AX43" s="13">
        <f t="shared" si="8"/>
        <v>0</v>
      </c>
      <c r="AY43" s="13">
        <f t="shared" si="8"/>
        <v>0</v>
      </c>
      <c r="AZ43" s="13">
        <f t="shared" si="8"/>
        <v>0</v>
      </c>
      <c r="BA43" s="13">
        <f t="shared" si="8"/>
        <v>0</v>
      </c>
      <c r="BB43" s="13">
        <f t="shared" si="8"/>
        <v>1</v>
      </c>
      <c r="BC43" s="13">
        <f t="shared" si="8"/>
        <v>2</v>
      </c>
      <c r="BD43" s="13">
        <f t="shared" si="8"/>
        <v>3</v>
      </c>
      <c r="BE43" s="13">
        <f t="shared" si="8"/>
        <v>4</v>
      </c>
      <c r="BF43" s="13">
        <f t="shared" si="8"/>
        <v>4</v>
      </c>
      <c r="BG43" s="13">
        <f t="shared" si="8"/>
        <v>4</v>
      </c>
      <c r="BH43" s="13">
        <f t="shared" si="8"/>
        <v>4</v>
      </c>
      <c r="BI43" s="13">
        <f t="shared" si="8"/>
        <v>4</v>
      </c>
      <c r="BJ43" s="13">
        <f t="shared" si="8"/>
        <v>4</v>
      </c>
      <c r="BK43" s="13">
        <f t="shared" si="8"/>
        <v>4</v>
      </c>
      <c r="BL43" s="13">
        <f t="shared" si="8"/>
        <v>4</v>
      </c>
      <c r="BM43" s="13">
        <f t="shared" si="8"/>
        <v>4</v>
      </c>
    </row>
    <row r="44" spans="1:65" s="13" customFormat="1" ht="18" customHeight="1">
      <c r="A44" s="13" t="str">
        <f t="shared" si="3"/>
        <v/>
      </c>
      <c r="B44" s="13" t="str">
        <f t="shared" si="4"/>
        <v/>
      </c>
      <c r="C44" s="13" t="str">
        <f>IF($H$6&lt;3,"",1)</f>
        <v/>
      </c>
      <c r="D44" s="46" t="s">
        <v>27</v>
      </c>
      <c r="E44" s="47">
        <v>3</v>
      </c>
      <c r="F44" s="37"/>
      <c r="G44" s="37"/>
      <c r="H44" s="37"/>
      <c r="I44" s="50"/>
      <c r="J44" s="38"/>
      <c r="N44" s="13">
        <v>5</v>
      </c>
      <c r="O44" s="13">
        <f>COUNTIF(O$17:O$40,5)</f>
        <v>0</v>
      </c>
      <c r="P44" s="13">
        <f t="shared" ref="P44:AL44" si="9">COUNTIF(P$17:P$40,5)</f>
        <v>0</v>
      </c>
      <c r="Q44" s="13">
        <f t="shared" si="9"/>
        <v>1</v>
      </c>
      <c r="R44" s="13">
        <f t="shared" si="9"/>
        <v>1</v>
      </c>
      <c r="S44" s="13">
        <f t="shared" si="9"/>
        <v>1</v>
      </c>
      <c r="T44" s="13">
        <f t="shared" si="9"/>
        <v>1</v>
      </c>
      <c r="U44" s="13">
        <f t="shared" si="9"/>
        <v>2</v>
      </c>
      <c r="V44" s="13">
        <f t="shared" si="9"/>
        <v>2</v>
      </c>
      <c r="W44" s="13">
        <f t="shared" si="9"/>
        <v>2</v>
      </c>
      <c r="X44" s="13">
        <f t="shared" si="9"/>
        <v>2</v>
      </c>
      <c r="Y44" s="13">
        <f t="shared" si="9"/>
        <v>3</v>
      </c>
      <c r="Z44" s="13">
        <f t="shared" si="9"/>
        <v>3</v>
      </c>
      <c r="AA44" s="13">
        <f t="shared" si="9"/>
        <v>3</v>
      </c>
      <c r="AB44" s="13">
        <f t="shared" si="9"/>
        <v>3</v>
      </c>
      <c r="AC44" s="13">
        <f t="shared" si="9"/>
        <v>4</v>
      </c>
      <c r="AD44" s="13">
        <f t="shared" si="9"/>
        <v>4</v>
      </c>
      <c r="AE44" s="13">
        <f t="shared" si="9"/>
        <v>4</v>
      </c>
      <c r="AF44" s="13">
        <f t="shared" si="9"/>
        <v>4</v>
      </c>
      <c r="AG44" s="13">
        <f t="shared" si="9"/>
        <v>5</v>
      </c>
      <c r="AH44" s="13">
        <f t="shared" si="9"/>
        <v>5</v>
      </c>
      <c r="AI44" s="13">
        <f t="shared" si="9"/>
        <v>5</v>
      </c>
      <c r="AJ44" s="13">
        <f t="shared" si="9"/>
        <v>5</v>
      </c>
      <c r="AK44" s="13">
        <f t="shared" si="9"/>
        <v>6</v>
      </c>
      <c r="AL44" s="13">
        <f t="shared" si="9"/>
        <v>6</v>
      </c>
      <c r="AO44" s="13">
        <v>5</v>
      </c>
      <c r="AP44" s="13">
        <f>COUNTIF(AP$17:AP$40,5)</f>
        <v>0</v>
      </c>
      <c r="AQ44" s="13">
        <f t="shared" ref="AQ44:BM44" si="10">COUNTIF(AQ$17:AQ$40,5)</f>
        <v>0</v>
      </c>
      <c r="AR44" s="13">
        <f t="shared" si="10"/>
        <v>0</v>
      </c>
      <c r="AS44" s="13">
        <f t="shared" si="10"/>
        <v>0</v>
      </c>
      <c r="AT44" s="13">
        <f t="shared" si="10"/>
        <v>0</v>
      </c>
      <c r="AU44" s="13">
        <f t="shared" si="10"/>
        <v>0</v>
      </c>
      <c r="AV44" s="13">
        <f t="shared" si="10"/>
        <v>0</v>
      </c>
      <c r="AW44" s="13">
        <f t="shared" si="10"/>
        <v>0</v>
      </c>
      <c r="AX44" s="13">
        <f t="shared" si="10"/>
        <v>0</v>
      </c>
      <c r="AY44" s="13">
        <f t="shared" si="10"/>
        <v>0</v>
      </c>
      <c r="AZ44" s="13">
        <f t="shared" si="10"/>
        <v>0</v>
      </c>
      <c r="BA44" s="13">
        <f t="shared" si="10"/>
        <v>0</v>
      </c>
      <c r="BB44" s="13">
        <f t="shared" si="10"/>
        <v>0</v>
      </c>
      <c r="BC44" s="13">
        <f t="shared" si="10"/>
        <v>0</v>
      </c>
      <c r="BD44" s="13">
        <f t="shared" si="10"/>
        <v>0</v>
      </c>
      <c r="BE44" s="13">
        <f t="shared" si="10"/>
        <v>0</v>
      </c>
      <c r="BF44" s="13">
        <f t="shared" si="10"/>
        <v>1</v>
      </c>
      <c r="BG44" s="13">
        <f t="shared" si="10"/>
        <v>2</v>
      </c>
      <c r="BH44" s="13">
        <f t="shared" si="10"/>
        <v>3</v>
      </c>
      <c r="BI44" s="13">
        <f t="shared" si="10"/>
        <v>4</v>
      </c>
      <c r="BJ44" s="13">
        <f t="shared" si="10"/>
        <v>4</v>
      </c>
      <c r="BK44" s="13">
        <f t="shared" si="10"/>
        <v>4</v>
      </c>
      <c r="BL44" s="13">
        <f t="shared" si="10"/>
        <v>4</v>
      </c>
      <c r="BM44" s="13">
        <f t="shared" si="10"/>
        <v>4</v>
      </c>
    </row>
    <row r="45" spans="1:65" s="13" customFormat="1" ht="18" customHeight="1">
      <c r="A45" s="13" t="str">
        <f t="shared" si="3"/>
        <v/>
      </c>
      <c r="B45" s="13" t="str">
        <f t="shared" si="4"/>
        <v/>
      </c>
      <c r="C45" s="13" t="str">
        <f>IF($H$6&lt;4,"",1)</f>
        <v/>
      </c>
      <c r="D45" s="46" t="s">
        <v>27</v>
      </c>
      <c r="E45" s="47">
        <v>4</v>
      </c>
      <c r="F45" s="37"/>
      <c r="G45" s="37"/>
      <c r="H45" s="37"/>
      <c r="I45" s="50"/>
      <c r="J45" s="38"/>
      <c r="N45" s="13">
        <v>6</v>
      </c>
      <c r="O45" s="13">
        <f>COUNTIF(O$17:O$40,6)</f>
        <v>0</v>
      </c>
      <c r="P45" s="13">
        <f t="shared" ref="P45:AL45" si="11">COUNTIF(P$17:P$40,6)</f>
        <v>0</v>
      </c>
      <c r="Q45" s="13">
        <f t="shared" si="11"/>
        <v>0</v>
      </c>
      <c r="R45" s="13">
        <f t="shared" si="11"/>
        <v>1</v>
      </c>
      <c r="S45" s="13">
        <f t="shared" si="11"/>
        <v>1</v>
      </c>
      <c r="T45" s="13">
        <f t="shared" si="11"/>
        <v>1</v>
      </c>
      <c r="U45" s="13">
        <f t="shared" si="11"/>
        <v>1</v>
      </c>
      <c r="V45" s="13">
        <f t="shared" si="11"/>
        <v>2</v>
      </c>
      <c r="W45" s="13">
        <f t="shared" si="11"/>
        <v>2</v>
      </c>
      <c r="X45" s="13">
        <f t="shared" si="11"/>
        <v>2</v>
      </c>
      <c r="Y45" s="13">
        <f t="shared" si="11"/>
        <v>2</v>
      </c>
      <c r="Z45" s="13">
        <f t="shared" si="11"/>
        <v>3</v>
      </c>
      <c r="AA45" s="13">
        <f t="shared" si="11"/>
        <v>3</v>
      </c>
      <c r="AB45" s="13">
        <f t="shared" si="11"/>
        <v>3</v>
      </c>
      <c r="AC45" s="13">
        <f t="shared" si="11"/>
        <v>3</v>
      </c>
      <c r="AD45" s="13">
        <f t="shared" si="11"/>
        <v>4</v>
      </c>
      <c r="AE45" s="13">
        <f t="shared" si="11"/>
        <v>4</v>
      </c>
      <c r="AF45" s="13">
        <f t="shared" si="11"/>
        <v>4</v>
      </c>
      <c r="AG45" s="13">
        <f t="shared" si="11"/>
        <v>4</v>
      </c>
      <c r="AH45" s="13">
        <f t="shared" si="11"/>
        <v>5</v>
      </c>
      <c r="AI45" s="13">
        <f t="shared" si="11"/>
        <v>5</v>
      </c>
      <c r="AJ45" s="13">
        <f t="shared" si="11"/>
        <v>5</v>
      </c>
      <c r="AK45" s="13">
        <f t="shared" si="11"/>
        <v>5</v>
      </c>
      <c r="AL45" s="13">
        <f t="shared" si="11"/>
        <v>6</v>
      </c>
      <c r="AO45" s="13">
        <v>6</v>
      </c>
      <c r="AP45" s="13">
        <f>COUNTIF(AP$17:AP$40,6)</f>
        <v>0</v>
      </c>
      <c r="AQ45" s="13">
        <f t="shared" ref="AQ45:BM45" si="12">COUNTIF(AQ$17:AQ$40,6)</f>
        <v>0</v>
      </c>
      <c r="AR45" s="13">
        <f t="shared" si="12"/>
        <v>0</v>
      </c>
      <c r="AS45" s="13">
        <f t="shared" si="12"/>
        <v>0</v>
      </c>
      <c r="AT45" s="13">
        <f t="shared" si="12"/>
        <v>0</v>
      </c>
      <c r="AU45" s="13">
        <f t="shared" si="12"/>
        <v>0</v>
      </c>
      <c r="AV45" s="13">
        <f t="shared" si="12"/>
        <v>0</v>
      </c>
      <c r="AW45" s="13">
        <f t="shared" si="12"/>
        <v>0</v>
      </c>
      <c r="AX45" s="13">
        <f t="shared" si="12"/>
        <v>0</v>
      </c>
      <c r="AY45" s="13">
        <f t="shared" si="12"/>
        <v>0</v>
      </c>
      <c r="AZ45" s="13">
        <f t="shared" si="12"/>
        <v>0</v>
      </c>
      <c r="BA45" s="13">
        <f t="shared" si="12"/>
        <v>0</v>
      </c>
      <c r="BB45" s="13">
        <f t="shared" si="12"/>
        <v>0</v>
      </c>
      <c r="BC45" s="13">
        <f t="shared" si="12"/>
        <v>0</v>
      </c>
      <c r="BD45" s="13">
        <f t="shared" si="12"/>
        <v>0</v>
      </c>
      <c r="BE45" s="13">
        <f t="shared" si="12"/>
        <v>0</v>
      </c>
      <c r="BF45" s="13">
        <f t="shared" si="12"/>
        <v>0</v>
      </c>
      <c r="BG45" s="13">
        <f t="shared" si="12"/>
        <v>0</v>
      </c>
      <c r="BH45" s="13">
        <f t="shared" si="12"/>
        <v>0</v>
      </c>
      <c r="BI45" s="13">
        <f t="shared" si="12"/>
        <v>0</v>
      </c>
      <c r="BJ45" s="13">
        <f t="shared" si="12"/>
        <v>1</v>
      </c>
      <c r="BK45" s="13">
        <f t="shared" si="12"/>
        <v>2</v>
      </c>
      <c r="BL45" s="13">
        <f t="shared" si="12"/>
        <v>3</v>
      </c>
      <c r="BM45" s="13">
        <f t="shared" si="12"/>
        <v>4</v>
      </c>
    </row>
    <row r="46" spans="1:65" s="13" customFormat="1" ht="18" customHeight="1">
      <c r="A46" s="13" t="str">
        <f t="shared" si="3"/>
        <v/>
      </c>
      <c r="B46" s="13" t="str">
        <f t="shared" si="4"/>
        <v/>
      </c>
      <c r="C46" s="13" t="str">
        <f>IF($H$6&lt;5,"",1)</f>
        <v/>
      </c>
      <c r="D46" s="46" t="s">
        <v>27</v>
      </c>
      <c r="E46" s="47">
        <v>5</v>
      </c>
      <c r="F46" s="37"/>
      <c r="G46" s="37"/>
      <c r="H46" s="37"/>
      <c r="I46" s="50"/>
      <c r="J46" s="38"/>
    </row>
    <row r="47" spans="1:65" s="13" customFormat="1" ht="18" customHeight="1">
      <c r="A47" s="13" t="str">
        <f t="shared" si="3"/>
        <v/>
      </c>
      <c r="B47" s="13" t="str">
        <f t="shared" si="4"/>
        <v/>
      </c>
      <c r="C47" s="13" t="str">
        <f>IF($H$6&lt;6,"",1)</f>
        <v/>
      </c>
      <c r="D47" s="46" t="s">
        <v>27</v>
      </c>
      <c r="E47" s="47">
        <v>6</v>
      </c>
      <c r="F47" s="37"/>
      <c r="G47" s="37"/>
      <c r="H47" s="37"/>
      <c r="I47" s="50"/>
      <c r="J47" s="38"/>
    </row>
    <row r="48" spans="1:65" s="13" customFormat="1" ht="18" customHeight="1" thickBot="1">
      <c r="A48" s="13" t="str">
        <f t="shared" si="3"/>
        <v/>
      </c>
      <c r="B48" s="13" t="str">
        <f t="shared" si="4"/>
        <v/>
      </c>
      <c r="D48" s="82" t="s">
        <v>55</v>
      </c>
      <c r="E48" s="83"/>
      <c r="F48" s="61" t="s">
        <v>47</v>
      </c>
      <c r="G48" s="61" t="s">
        <v>46</v>
      </c>
      <c r="H48" s="61" t="s">
        <v>61</v>
      </c>
      <c r="I48" s="62" t="s">
        <v>62</v>
      </c>
      <c r="J48" s="63">
        <v>2</v>
      </c>
    </row>
    <row r="49" spans="4:10" s="13" customFormat="1" ht="45" customHeight="1">
      <c r="D49" s="65"/>
      <c r="E49" s="65"/>
      <c r="F49" s="66"/>
      <c r="G49" s="66"/>
      <c r="H49" s="66"/>
      <c r="I49" s="66"/>
      <c r="J49" s="66"/>
    </row>
    <row r="50" spans="4:10" s="67" customFormat="1" ht="31.5" customHeight="1" thickBot="1">
      <c r="D50" s="68"/>
      <c r="E50" s="69"/>
      <c r="F50" s="69"/>
      <c r="G50" s="68"/>
      <c r="H50" s="68" t="s">
        <v>59</v>
      </c>
      <c r="I50" s="78"/>
      <c r="J50" s="68" t="s">
        <v>60</v>
      </c>
    </row>
    <row r="51" spans="4:10" ht="11.25" customHeight="1" thickTop="1"/>
    <row r="52" spans="4:10" s="5" customFormat="1" ht="15" customHeight="1">
      <c r="E52" s="4"/>
      <c r="F52" s="4"/>
    </row>
  </sheetData>
  <sheetProtection password="CC6F" sheet="1" objects="1" scenarios="1"/>
  <mergeCells count="27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8:E48"/>
    <mergeCell ref="D33:E33"/>
    <mergeCell ref="D27:E27"/>
    <mergeCell ref="D28:E28"/>
    <mergeCell ref="D29:E29"/>
    <mergeCell ref="D30:E30"/>
    <mergeCell ref="D31:E31"/>
    <mergeCell ref="D32:E32"/>
    <mergeCell ref="D40:E40"/>
    <mergeCell ref="D41:E41"/>
    <mergeCell ref="D34:E34"/>
    <mergeCell ref="D35:E35"/>
    <mergeCell ref="D36:E36"/>
    <mergeCell ref="D37:E37"/>
    <mergeCell ref="D38:E38"/>
    <mergeCell ref="D39:E39"/>
  </mergeCells>
  <phoneticPr fontId="1"/>
  <conditionalFormatting sqref="G17:J48">
    <cfRule type="expression" dxfId="9" priority="5">
      <formula>ISNUMBER($A17)</formula>
    </cfRule>
  </conditionalFormatting>
  <conditionalFormatting sqref="F17:F48">
    <cfRule type="expression" dxfId="8" priority="3">
      <formula>ISNUMBER($A17)</formula>
    </cfRule>
  </conditionalFormatting>
  <conditionalFormatting sqref="G49:J49">
    <cfRule type="expression" dxfId="7" priority="2">
      <formula>ISNUMBER($A49)</formula>
    </cfRule>
  </conditionalFormatting>
  <conditionalFormatting sqref="F49">
    <cfRule type="expression" dxfId="6" priority="1">
      <formula>ISNUMBER($A49)</formula>
    </cfRule>
  </conditionalFormatting>
  <dataValidations count="1">
    <dataValidation type="list" allowBlank="1" showInputMessage="1" showErrorMessage="1" sqref="J17:J49">
      <formula1>"1,2,3"</formula1>
    </dataValidation>
  </dataValidations>
  <pageMargins left="0.98425196850393704" right="0.59055118110236227" top="0.98425196850393704" bottom="0.98425196850393704" header="0.51181102362204722" footer="0.51181102362204722"/>
  <pageSetup paperSize="1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4"/>
  <sheetViews>
    <sheetView workbookViewId="0">
      <selection activeCell="E12" sqref="E12"/>
    </sheetView>
  </sheetViews>
  <sheetFormatPr defaultRowHeight="13.5"/>
  <cols>
    <col min="1" max="1" width="9.875" bestFit="1" customWidth="1"/>
    <col min="2" max="2" width="11.625" bestFit="1" customWidth="1"/>
  </cols>
  <sheetData>
    <row r="1" spans="1:6">
      <c r="A1" t="s">
        <v>13</v>
      </c>
      <c r="B1" t="s">
        <v>14</v>
      </c>
    </row>
    <row r="2" spans="1:6">
      <c r="A2" s="1">
        <v>1</v>
      </c>
      <c r="B2" s="2" t="s">
        <v>2</v>
      </c>
      <c r="C2" s="1"/>
      <c r="D2" s="1"/>
      <c r="E2" s="1"/>
      <c r="F2" s="1"/>
    </row>
    <row r="3" spans="1:6">
      <c r="A3" s="1">
        <v>2</v>
      </c>
      <c r="B3" s="2" t="s">
        <v>3</v>
      </c>
      <c r="C3" s="1"/>
      <c r="D3" s="1"/>
      <c r="E3" s="1"/>
      <c r="F3" s="1"/>
    </row>
    <row r="4" spans="1:6">
      <c r="A4" s="1">
        <v>3</v>
      </c>
      <c r="B4" s="2" t="s">
        <v>4</v>
      </c>
      <c r="C4" s="1"/>
      <c r="D4" s="1"/>
      <c r="E4" s="1"/>
      <c r="F4" s="1"/>
    </row>
    <row r="5" spans="1:6">
      <c r="A5" s="1">
        <v>4</v>
      </c>
      <c r="B5" s="2" t="s">
        <v>5</v>
      </c>
      <c r="C5" s="1"/>
      <c r="D5" s="1"/>
      <c r="E5" s="1"/>
      <c r="F5" s="1"/>
    </row>
    <row r="6" spans="1:6">
      <c r="A6" s="1">
        <v>5</v>
      </c>
      <c r="B6" s="2" t="s">
        <v>6</v>
      </c>
      <c r="C6" s="1"/>
      <c r="D6" s="1"/>
      <c r="E6" s="1"/>
      <c r="F6" s="1"/>
    </row>
    <row r="7" spans="1:6">
      <c r="A7" s="1">
        <v>6</v>
      </c>
      <c r="B7" s="2" t="s">
        <v>7</v>
      </c>
      <c r="C7" s="1"/>
      <c r="D7" s="1"/>
      <c r="E7" s="1"/>
      <c r="F7" s="1"/>
    </row>
    <row r="8" spans="1:6">
      <c r="A8" s="1">
        <v>7</v>
      </c>
      <c r="B8" s="2" t="s">
        <v>8</v>
      </c>
      <c r="C8" s="1"/>
      <c r="D8" s="1"/>
      <c r="E8" s="1"/>
      <c r="F8" s="1"/>
    </row>
    <row r="9" spans="1:6">
      <c r="A9" s="1">
        <v>8</v>
      </c>
      <c r="B9" s="2" t="s">
        <v>9</v>
      </c>
      <c r="C9" s="1"/>
      <c r="D9" s="1"/>
      <c r="E9" s="1"/>
      <c r="F9" s="1"/>
    </row>
    <row r="10" spans="1:6">
      <c r="A10" s="1">
        <v>9</v>
      </c>
      <c r="B10" s="2" t="s">
        <v>10</v>
      </c>
      <c r="C10" s="1"/>
      <c r="D10" s="1"/>
      <c r="E10" s="1"/>
      <c r="F10" s="1"/>
    </row>
    <row r="11" spans="1:6">
      <c r="A11" s="1">
        <v>10</v>
      </c>
      <c r="B11" s="2" t="s">
        <v>11</v>
      </c>
      <c r="C11" s="1"/>
      <c r="D11" s="1"/>
      <c r="E11" s="1"/>
      <c r="F11" s="1"/>
    </row>
    <row r="12" spans="1:6">
      <c r="A12" s="1">
        <v>11</v>
      </c>
      <c r="B12" s="2" t="s">
        <v>12</v>
      </c>
      <c r="C12" s="1"/>
      <c r="D12" s="1"/>
      <c r="E12" s="1"/>
      <c r="F12" s="1"/>
    </row>
    <row r="13" spans="1:6">
      <c r="A13" s="1">
        <v>12</v>
      </c>
      <c r="B13" s="2" t="s">
        <v>15</v>
      </c>
    </row>
    <row r="14" spans="1:6">
      <c r="A14" s="1">
        <v>13</v>
      </c>
      <c r="B14" s="2" t="s">
        <v>36</v>
      </c>
    </row>
  </sheetData>
  <sheetProtection password="CC6F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男子クラシカル</vt:lpstr>
      <vt:lpstr>女子クラシカル</vt:lpstr>
      <vt:lpstr>男子フリー</vt:lpstr>
      <vt:lpstr>女子フリー</vt:lpstr>
      <vt:lpstr>男子ジャンプ</vt:lpstr>
      <vt:lpstr>女子ジャンプ</vt:lpstr>
      <vt:lpstr>コンバインド</vt:lpstr>
      <vt:lpstr>地区コード</vt:lpstr>
      <vt:lpstr>コンバインド!Print_Area</vt:lpstr>
      <vt:lpstr>女子クラシカル!Print_Area</vt:lpstr>
      <vt:lpstr>女子ジャンプ!Print_Area</vt:lpstr>
      <vt:lpstr>女子フリー!Print_Area</vt:lpstr>
      <vt:lpstr>男子クラシカル!Print_Area</vt:lpstr>
      <vt:lpstr>男子ジャンプ!Print_Area</vt:lpstr>
      <vt:lpstr>男子フリー!Print_Area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後藤正彦</dc:creator>
  <cp:lastModifiedBy>名寄市教育委員会</cp:lastModifiedBy>
  <cp:lastPrinted>2016-07-28T05:35:03Z</cp:lastPrinted>
  <dcterms:created xsi:type="dcterms:W3CDTF">2005-10-07T07:25:28Z</dcterms:created>
  <dcterms:modified xsi:type="dcterms:W3CDTF">2018-10-22T07:16:52Z</dcterms:modified>
</cp:coreProperties>
</file>